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pancicL15\AppData\Local\Microsoft\Windows\INetCache\Content.Outlook\2ZJKR5D5\"/>
    </mc:Choice>
  </mc:AlternateContent>
  <xr:revisionPtr revIDLastSave="0" documentId="13_ncr:1_{9BA7BC37-3E9A-4C0B-88A2-209FAEA04BB6}" xr6:coauthVersionLast="36" xr6:coauthVersionMax="36" xr10:uidLastSave="{00000000-0000-0000-0000-000000000000}"/>
  <bookViews>
    <workbookView xWindow="0" yWindow="0" windowWidth="18870" windowHeight="7050" tabRatio="942" firstSheet="4" activeTab="18" xr2:uid="{00000000-000D-0000-FFFF-FFFF00000000}"/>
  </bookViews>
  <sheets>
    <sheet name="2019" sheetId="13" r:id="rId1"/>
    <sheet name="Rekapitulacija" sheetId="10" r:id="rId2"/>
    <sheet name="1 Ljubljana" sheetId="7" r:id="rId3"/>
    <sheet name="2 Ljubljana" sheetId="22" r:id="rId4"/>
    <sheet name="3 Ljubljana" sheetId="14" r:id="rId5"/>
    <sheet name="4  Ljubljana" sheetId="15" r:id="rId6"/>
    <sheet name="5 Ljubljana" sheetId="16" r:id="rId7"/>
    <sheet name="6  Kamnik" sheetId="18" r:id="rId8"/>
    <sheet name="7  Jesenice" sheetId="19" r:id="rId9"/>
    <sheet name="8 Postojna" sheetId="20" r:id="rId10"/>
    <sheet name="9 Postojna" sheetId="17" r:id="rId11"/>
    <sheet name="10 Nova Gorica" sheetId="27" r:id="rId12"/>
    <sheet name="11 Maribor" sheetId="25" r:id="rId13"/>
    <sheet name="12 Maribor" sheetId="29" r:id="rId14"/>
    <sheet name="13 Maribor" sheetId="28" r:id="rId15"/>
    <sheet name="14 Dravograd" sheetId="30" r:id="rId16"/>
    <sheet name="15 Celje" sheetId="26" r:id="rId17"/>
    <sheet name="16 Ljubljana" sheetId="32" r:id="rId18"/>
    <sheet name="17 Koper" sheetId="35" r:id="rId19"/>
  </sheets>
  <definedNames>
    <definedName name="_xlnm.Print_Area" localSheetId="2">'1 Ljubljana'!$A$1:$G$169</definedName>
    <definedName name="_xlnm.Print_Area" localSheetId="11">'10 Nova Gorica'!$A$1:$F$190</definedName>
    <definedName name="_xlnm.Print_Area" localSheetId="12">'11 Maribor'!$A$1:$F$171</definedName>
    <definedName name="_xlnm.Print_Area" localSheetId="13">'12 Maribor'!$A$1:$F$53</definedName>
    <definedName name="_xlnm.Print_Area" localSheetId="14">'13 Maribor'!$A$1:$F$183</definedName>
    <definedName name="_xlnm.Print_Area" localSheetId="15">'14 Dravograd'!$A$1:$F$48</definedName>
    <definedName name="_xlnm.Print_Area" localSheetId="16">'15 Celje'!$A$1:$F$58</definedName>
    <definedName name="_xlnm.Print_Area" localSheetId="17">'16 Ljubljana'!$A$1:$F$176</definedName>
    <definedName name="_xlnm.Print_Area" localSheetId="18">'17 Koper'!$A$1:$F$43</definedName>
    <definedName name="_xlnm.Print_Area" localSheetId="3">'2 Ljubljana'!$A$1:$F$50</definedName>
    <definedName name="_xlnm.Print_Area" localSheetId="0">'2019'!$A$1:$J$41</definedName>
    <definedName name="_xlnm.Print_Area" localSheetId="4">'3 Ljubljana'!$A$1:$F$49</definedName>
    <definedName name="_xlnm.Print_Area" localSheetId="5">'4  Ljubljana'!$A$1:$F$192</definedName>
    <definedName name="_xlnm.Print_Area" localSheetId="6">'5 Ljubljana'!$A$1:$F$188</definedName>
    <definedName name="_xlnm.Print_Area" localSheetId="7">'6  Kamnik'!$A$1:$F$54</definedName>
    <definedName name="_xlnm.Print_Area" localSheetId="8">'7  Jesenice'!$A$1:$F$57</definedName>
    <definedName name="_xlnm.Print_Area" localSheetId="9">'8 Postojna'!$A$1:$F$64</definedName>
    <definedName name="_xlnm.Print_Area" localSheetId="10">'9 Postojna'!$A$1:$F$186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7" i="7" l="1"/>
  <c r="E45" i="32"/>
  <c r="E64" i="32"/>
  <c r="E83" i="32"/>
  <c r="E132" i="32"/>
  <c r="E149" i="32"/>
  <c r="E164" i="32"/>
  <c r="E60" i="28"/>
  <c r="E73" i="28"/>
  <c r="E113" i="28"/>
  <c r="E46" i="25"/>
  <c r="E61" i="25"/>
  <c r="E78" i="25"/>
  <c r="E128" i="25"/>
  <c r="E146" i="25"/>
  <c r="E159" i="25"/>
  <c r="E46" i="27"/>
  <c r="E66" i="27"/>
  <c r="E85" i="27"/>
  <c r="E134" i="27"/>
  <c r="E151" i="27"/>
  <c r="E168" i="27"/>
  <c r="E177" i="27"/>
  <c r="E46" i="17"/>
  <c r="E61" i="17"/>
  <c r="E78" i="17"/>
  <c r="E127" i="17"/>
  <c r="E144" i="17"/>
  <c r="E159" i="17"/>
  <c r="E173" i="17"/>
  <c r="E48" i="20"/>
  <c r="E41" i="18"/>
  <c r="E175" i="16"/>
  <c r="E159" i="16"/>
  <c r="E144" i="16"/>
  <c r="E127" i="16"/>
  <c r="E78" i="16"/>
  <c r="E61" i="16"/>
  <c r="E46" i="16"/>
  <c r="E178" i="15"/>
  <c r="E170" i="15"/>
  <c r="E138" i="15"/>
  <c r="E89" i="15"/>
  <c r="E64" i="15"/>
  <c r="E159" i="7"/>
  <c r="E144" i="7"/>
  <c r="F45" i="32" l="1"/>
  <c r="F46" i="32" s="1"/>
  <c r="F32" i="22" l="1"/>
  <c r="F12" i="7"/>
  <c r="F12" i="27" l="1"/>
  <c r="F15" i="27"/>
  <c r="F16" i="27"/>
  <c r="F17" i="27"/>
  <c r="F18" i="27"/>
  <c r="F19" i="27"/>
  <c r="F20" i="27"/>
  <c r="F21" i="27"/>
  <c r="F22" i="27"/>
  <c r="F25" i="27"/>
  <c r="F26" i="27"/>
  <c r="F27" i="27"/>
  <c r="F29" i="27"/>
  <c r="F31" i="27"/>
  <c r="F33" i="27"/>
  <c r="F36" i="27"/>
  <c r="F37" i="27"/>
  <c r="F38" i="27"/>
  <c r="F40" i="27"/>
  <c r="F42" i="27"/>
  <c r="F44" i="27"/>
  <c r="F51" i="27"/>
  <c r="F53" i="27"/>
  <c r="F67" i="27" s="1"/>
  <c r="F55" i="27"/>
  <c r="F60" i="27"/>
  <c r="F66" i="27" s="1"/>
  <c r="F62" i="27"/>
  <c r="F64" i="27"/>
  <c r="F73" i="27"/>
  <c r="F75" i="27"/>
  <c r="F77" i="27"/>
  <c r="F79" i="27"/>
  <c r="F81" i="27"/>
  <c r="F83" i="27"/>
  <c r="F85" i="27"/>
  <c r="F90" i="27"/>
  <c r="F93" i="27"/>
  <c r="F134" i="27" s="1"/>
  <c r="F96" i="27"/>
  <c r="F98" i="27"/>
  <c r="F100" i="27"/>
  <c r="F102" i="27"/>
  <c r="F104" i="27"/>
  <c r="F106" i="27"/>
  <c r="F114" i="27"/>
  <c r="F120" i="27"/>
  <c r="F122" i="27"/>
  <c r="F124" i="27"/>
  <c r="F126" i="27"/>
  <c r="F128" i="27"/>
  <c r="F130" i="27"/>
  <c r="F132" i="27"/>
  <c r="F139" i="27"/>
  <c r="F141" i="27"/>
  <c r="F152" i="27" s="1"/>
  <c r="F143" i="27"/>
  <c r="F151" i="27" s="1"/>
  <c r="F145" i="27"/>
  <c r="F147" i="27"/>
  <c r="F149" i="27"/>
  <c r="F156" i="27"/>
  <c r="F168" i="27" s="1"/>
  <c r="F158" i="27"/>
  <c r="F160" i="27"/>
  <c r="F162" i="27"/>
  <c r="F164" i="27"/>
  <c r="F166" i="27"/>
  <c r="F173" i="27"/>
  <c r="F175" i="27"/>
  <c r="F176" i="15"/>
  <c r="F168" i="15"/>
  <c r="F33" i="22"/>
  <c r="F29" i="22"/>
  <c r="F19" i="22"/>
  <c r="E21" i="22" s="1"/>
  <c r="F44" i="7"/>
  <c r="E46" i="7" s="1"/>
  <c r="F15" i="7"/>
  <c r="F16" i="7"/>
  <c r="F53" i="16"/>
  <c r="F51" i="16"/>
  <c r="F76" i="7"/>
  <c r="F46" i="27" l="1"/>
  <c r="F47" i="27" s="1"/>
  <c r="F177" i="27"/>
  <c r="F178" i="27" s="1"/>
  <c r="F169" i="27"/>
  <c r="F135" i="27"/>
  <c r="F86" i="27"/>
  <c r="F153" i="7"/>
  <c r="F151" i="7"/>
  <c r="F183" i="27" l="1"/>
  <c r="F152" i="28"/>
  <c r="F184" i="27" l="1"/>
  <c r="F187" i="27" s="1"/>
  <c r="F51" i="7"/>
  <c r="F53" i="7"/>
  <c r="F120" i="32" l="1"/>
  <c r="F143" i="28"/>
  <c r="F31" i="29"/>
  <c r="F30" i="29"/>
  <c r="F116" i="25"/>
  <c r="F115" i="17"/>
  <c r="F115" i="16"/>
  <c r="F126" i="15"/>
  <c r="F115" i="7"/>
  <c r="F174" i="15" l="1"/>
  <c r="F166" i="15"/>
  <c r="F163" i="15"/>
  <c r="F153" i="15"/>
  <c r="F151" i="15"/>
  <c r="F60" i="15"/>
  <c r="F87" i="15"/>
  <c r="F83" i="15"/>
  <c r="F81" i="15"/>
  <c r="F77" i="15"/>
  <c r="F73" i="15"/>
  <c r="F99" i="28"/>
  <c r="F98" i="28"/>
  <c r="F111" i="28"/>
  <c r="F109" i="28"/>
  <c r="F107" i="28"/>
  <c r="F106" i="28"/>
  <c r="F105" i="28"/>
  <c r="F102" i="28"/>
  <c r="F91" i="28"/>
  <c r="F90" i="28"/>
  <c r="F178" i="15" l="1"/>
  <c r="F179" i="15" s="1"/>
  <c r="F170" i="15"/>
  <c r="F171" i="15" s="1"/>
  <c r="F155" i="15"/>
  <c r="E157" i="15" s="1"/>
  <c r="F149" i="15"/>
  <c r="F147" i="15"/>
  <c r="F145" i="15"/>
  <c r="F143" i="15"/>
  <c r="F136" i="15"/>
  <c r="F134" i="15"/>
  <c r="F132" i="15"/>
  <c r="F130" i="15"/>
  <c r="F128" i="15"/>
  <c r="F124" i="15"/>
  <c r="F118" i="15"/>
  <c r="F110" i="15"/>
  <c r="F108" i="15"/>
  <c r="F106" i="15"/>
  <c r="F104" i="15"/>
  <c r="F102" i="15"/>
  <c r="F100" i="15"/>
  <c r="F97" i="15"/>
  <c r="F94" i="15"/>
  <c r="F85" i="15"/>
  <c r="F79" i="15"/>
  <c r="F75" i="15"/>
  <c r="F71" i="15"/>
  <c r="F62" i="15"/>
  <c r="F58" i="15"/>
  <c r="F56" i="15"/>
  <c r="F54" i="15"/>
  <c r="F52" i="15"/>
  <c r="F45" i="15"/>
  <c r="E47" i="15" s="1"/>
  <c r="F43" i="15"/>
  <c r="F41" i="15"/>
  <c r="F39" i="15"/>
  <c r="F38" i="15"/>
  <c r="F37" i="15"/>
  <c r="F34" i="15"/>
  <c r="F32" i="15"/>
  <c r="F30" i="15"/>
  <c r="F28" i="15"/>
  <c r="F27" i="15"/>
  <c r="F26" i="15"/>
  <c r="F23" i="15"/>
  <c r="F22" i="15"/>
  <c r="F21" i="15"/>
  <c r="F20" i="15"/>
  <c r="F19" i="15"/>
  <c r="F18" i="15"/>
  <c r="F17" i="15"/>
  <c r="F16" i="15"/>
  <c r="F13" i="15"/>
  <c r="F144" i="25"/>
  <c r="F138" i="15" l="1"/>
  <c r="F139" i="15" s="1"/>
  <c r="F89" i="15"/>
  <c r="F90" i="15" s="1"/>
  <c r="F64" i="15"/>
  <c r="F65" i="15" s="1"/>
  <c r="F47" i="15"/>
  <c r="F48" i="15" s="1"/>
  <c r="F29" i="35"/>
  <c r="F27" i="35"/>
  <c r="F25" i="35"/>
  <c r="F22" i="35"/>
  <c r="F19" i="35"/>
  <c r="F18" i="35"/>
  <c r="F14" i="35"/>
  <c r="F13" i="35"/>
  <c r="E31" i="35" l="1"/>
  <c r="F31" i="35" s="1"/>
  <c r="F32" i="35"/>
  <c r="F37" i="35" s="1"/>
  <c r="F157" i="15"/>
  <c r="F158" i="15" s="1"/>
  <c r="F184" i="15" s="1"/>
  <c r="F62" i="32"/>
  <c r="F60" i="32"/>
  <c r="F58" i="32"/>
  <c r="F162" i="32"/>
  <c r="F160" i="32"/>
  <c r="F158" i="32"/>
  <c r="F156" i="32"/>
  <c r="F154" i="32"/>
  <c r="F147" i="32"/>
  <c r="F145" i="32"/>
  <c r="F143" i="32"/>
  <c r="F141" i="32"/>
  <c r="F139" i="32"/>
  <c r="F137" i="32"/>
  <c r="F130" i="32"/>
  <c r="F128" i="32"/>
  <c r="F126" i="32"/>
  <c r="F124" i="32"/>
  <c r="F122" i="32"/>
  <c r="F118" i="32"/>
  <c r="F112" i="32"/>
  <c r="F104" i="32"/>
  <c r="F102" i="32"/>
  <c r="F100" i="32"/>
  <c r="F98" i="32"/>
  <c r="F96" i="32"/>
  <c r="F94" i="32"/>
  <c r="F91" i="32"/>
  <c r="F88" i="32"/>
  <c r="F81" i="32"/>
  <c r="F79" i="32"/>
  <c r="F77" i="32"/>
  <c r="F75" i="32"/>
  <c r="F73" i="32"/>
  <c r="F71" i="32"/>
  <c r="F56" i="32"/>
  <c r="F54" i="32"/>
  <c r="F52" i="32"/>
  <c r="F50" i="32"/>
  <c r="F43" i="32"/>
  <c r="F41" i="32"/>
  <c r="F39" i="32"/>
  <c r="F37" i="32"/>
  <c r="F36" i="32"/>
  <c r="F35" i="32"/>
  <c r="F32" i="32"/>
  <c r="F30" i="32"/>
  <c r="F28" i="32"/>
  <c r="F26" i="32"/>
  <c r="F25" i="32"/>
  <c r="F24" i="32"/>
  <c r="F21" i="32"/>
  <c r="F20" i="32"/>
  <c r="F19" i="32"/>
  <c r="F18" i="32"/>
  <c r="F17" i="32"/>
  <c r="F16" i="32"/>
  <c r="F15" i="32"/>
  <c r="F14" i="32"/>
  <c r="F45" i="26"/>
  <c r="E47" i="26" s="1"/>
  <c r="F43" i="26"/>
  <c r="F41" i="26"/>
  <c r="F40" i="26"/>
  <c r="F39" i="26"/>
  <c r="F36" i="26"/>
  <c r="F33" i="26"/>
  <c r="F32" i="26"/>
  <c r="F31" i="26"/>
  <c r="F27" i="26"/>
  <c r="F26" i="26"/>
  <c r="F25" i="26"/>
  <c r="F14" i="26"/>
  <c r="F22" i="26"/>
  <c r="F20" i="26"/>
  <c r="F18" i="26"/>
  <c r="F16" i="26"/>
  <c r="F12" i="26"/>
  <c r="F12" i="30"/>
  <c r="E24" i="30" s="1"/>
  <c r="F29" i="30"/>
  <c r="F31" i="30"/>
  <c r="F48" i="28"/>
  <c r="F20" i="30"/>
  <c r="F35" i="30"/>
  <c r="E37" i="30" s="1"/>
  <c r="F33" i="30"/>
  <c r="F22" i="30"/>
  <c r="F18" i="30"/>
  <c r="F16" i="30"/>
  <c r="F14" i="30"/>
  <c r="F18" i="28"/>
  <c r="F89" i="28"/>
  <c r="F94" i="28"/>
  <c r="F56" i="28"/>
  <c r="F170" i="28"/>
  <c r="E172" i="28" s="1"/>
  <c r="F86" i="28"/>
  <c r="F84" i="28"/>
  <c r="F82" i="28"/>
  <c r="F80" i="28"/>
  <c r="F78" i="28"/>
  <c r="F166" i="28"/>
  <c r="H59" i="10" l="1"/>
  <c r="F38" i="35"/>
  <c r="F41" i="35" s="1"/>
  <c r="F149" i="32"/>
  <c r="F150" i="32" s="1"/>
  <c r="F47" i="26"/>
  <c r="F48" i="26" s="1"/>
  <c r="F53" i="26" s="1"/>
  <c r="H53" i="10" s="1"/>
  <c r="F113" i="28"/>
  <c r="F114" i="28" s="1"/>
  <c r="H20" i="10"/>
  <c r="F64" i="32"/>
  <c r="F65" i="32" s="1"/>
  <c r="F132" i="32"/>
  <c r="F133" i="32" s="1"/>
  <c r="F83" i="32"/>
  <c r="F84" i="32" s="1"/>
  <c r="F164" i="32"/>
  <c r="F165" i="32" s="1"/>
  <c r="F37" i="30"/>
  <c r="F38" i="30" s="1"/>
  <c r="F24" i="30"/>
  <c r="F25" i="30" s="1"/>
  <c r="F170" i="32" l="1"/>
  <c r="F43" i="30"/>
  <c r="F185" i="15"/>
  <c r="F188" i="15" s="1"/>
  <c r="H56" i="10"/>
  <c r="F54" i="26"/>
  <c r="F57" i="26" s="1"/>
  <c r="F125" i="28"/>
  <c r="F129" i="28"/>
  <c r="F168" i="28"/>
  <c r="F54" i="28"/>
  <c r="F50" i="28"/>
  <c r="F53" i="25"/>
  <c r="F17" i="28"/>
  <c r="F164" i="28"/>
  <c r="F162" i="28"/>
  <c r="F160" i="28"/>
  <c r="F145" i="28"/>
  <c r="F141" i="28"/>
  <c r="F138" i="28"/>
  <c r="F137" i="28"/>
  <c r="F136" i="28"/>
  <c r="F133" i="28"/>
  <c r="F131" i="28"/>
  <c r="E154" i="28" s="1"/>
  <c r="F127" i="28"/>
  <c r="F119" i="28"/>
  <c r="F71" i="28"/>
  <c r="F69" i="28"/>
  <c r="F67" i="28"/>
  <c r="F65" i="28"/>
  <c r="F58" i="28"/>
  <c r="F52" i="28"/>
  <c r="F46" i="28"/>
  <c r="F39" i="28"/>
  <c r="F37" i="28"/>
  <c r="F35" i="28"/>
  <c r="F34" i="28"/>
  <c r="F33" i="28"/>
  <c r="F30" i="28"/>
  <c r="F28" i="28"/>
  <c r="F26" i="28"/>
  <c r="F25" i="28"/>
  <c r="F23" i="28"/>
  <c r="F22" i="28"/>
  <c r="F21" i="28"/>
  <c r="F16" i="28"/>
  <c r="F15" i="28"/>
  <c r="F14" i="28"/>
  <c r="F13" i="28"/>
  <c r="E41" i="28" s="1"/>
  <c r="F73" i="28" l="1"/>
  <c r="F74" i="28" s="1"/>
  <c r="F60" i="28"/>
  <c r="F61" i="28" s="1"/>
  <c r="F171" i="32"/>
  <c r="F174" i="32" s="1"/>
  <c r="F44" i="30"/>
  <c r="F47" i="30" s="1"/>
  <c r="H50" i="10"/>
  <c r="F154" i="28"/>
  <c r="F155" i="28" s="1"/>
  <c r="F172" i="28"/>
  <c r="F173" i="28" s="1"/>
  <c r="F41" i="28"/>
  <c r="F151" i="16"/>
  <c r="F151" i="17"/>
  <c r="F42" i="28" l="1"/>
  <c r="F178" i="28" s="1"/>
  <c r="F20" i="29"/>
  <c r="F19" i="29"/>
  <c r="F18" i="29"/>
  <c r="F38" i="29"/>
  <c r="E40" i="29" s="1"/>
  <c r="F36" i="29"/>
  <c r="F34" i="29"/>
  <c r="F29" i="29"/>
  <c r="F28" i="29"/>
  <c r="F27" i="29"/>
  <c r="F26" i="29"/>
  <c r="F25" i="29"/>
  <c r="F24" i="29"/>
  <c r="F17" i="29"/>
  <c r="F16" i="29"/>
  <c r="F15" i="29"/>
  <c r="F14" i="29"/>
  <c r="F13" i="29"/>
  <c r="H47" i="10" l="1"/>
  <c r="F40" i="29"/>
  <c r="F41" i="29" s="1"/>
  <c r="F46" i="29" s="1"/>
  <c r="H44" i="10" s="1"/>
  <c r="F157" i="25"/>
  <c r="F155" i="25"/>
  <c r="F152" i="25"/>
  <c r="F142" i="25"/>
  <c r="F140" i="25"/>
  <c r="F138" i="25"/>
  <c r="F136" i="25"/>
  <c r="F134" i="25"/>
  <c r="F126" i="25"/>
  <c r="F124" i="25"/>
  <c r="F122" i="25"/>
  <c r="F120" i="25"/>
  <c r="F118" i="25"/>
  <c r="F114" i="25"/>
  <c r="F108" i="25"/>
  <c r="F100" i="25"/>
  <c r="F98" i="25"/>
  <c r="F96" i="25"/>
  <c r="F94" i="25"/>
  <c r="F92" i="25"/>
  <c r="F90" i="25"/>
  <c r="F87" i="25"/>
  <c r="F84" i="25"/>
  <c r="F76" i="25"/>
  <c r="F74" i="25"/>
  <c r="F72" i="25"/>
  <c r="F70" i="25"/>
  <c r="F68" i="25"/>
  <c r="F59" i="25"/>
  <c r="F57" i="25"/>
  <c r="F55" i="25"/>
  <c r="F51" i="25"/>
  <c r="F44" i="25"/>
  <c r="F42" i="25"/>
  <c r="F40" i="25"/>
  <c r="F38" i="25"/>
  <c r="F37" i="25"/>
  <c r="F36" i="25"/>
  <c r="F33" i="25"/>
  <c r="F31" i="25"/>
  <c r="F29" i="25"/>
  <c r="F27" i="25"/>
  <c r="F26" i="25"/>
  <c r="F25" i="25"/>
  <c r="F22" i="25"/>
  <c r="F21" i="25"/>
  <c r="F20" i="25"/>
  <c r="F19" i="25"/>
  <c r="F18" i="25"/>
  <c r="F17" i="25"/>
  <c r="F16" i="25"/>
  <c r="F15" i="25"/>
  <c r="F12" i="25"/>
  <c r="F53" i="17"/>
  <c r="F46" i="25" l="1"/>
  <c r="F47" i="25" s="1"/>
  <c r="F179" i="28"/>
  <c r="F182" i="28" s="1"/>
  <c r="F47" i="29"/>
  <c r="F50" i="29" s="1"/>
  <c r="F159" i="25"/>
  <c r="F160" i="25" s="1"/>
  <c r="F146" i="25"/>
  <c r="F147" i="25" s="1"/>
  <c r="F61" i="25"/>
  <c r="F62" i="25" s="1"/>
  <c r="F128" i="25"/>
  <c r="F129" i="25" s="1"/>
  <c r="F78" i="25"/>
  <c r="F79" i="25" s="1"/>
  <c r="F44" i="17"/>
  <c r="F44" i="16"/>
  <c r="F165" i="25" l="1"/>
  <c r="F166" i="25" s="1"/>
  <c r="F169" i="25" s="1"/>
  <c r="H41" i="10"/>
  <c r="F59" i="17"/>
  <c r="F59" i="16"/>
  <c r="F59" i="7"/>
  <c r="E61" i="7" s="1"/>
  <c r="F171" i="17"/>
  <c r="F169" i="17"/>
  <c r="F167" i="17"/>
  <c r="F165" i="17"/>
  <c r="F163" i="17"/>
  <c r="F157" i="17"/>
  <c r="F155" i="17"/>
  <c r="F153" i="17"/>
  <c r="F149" i="17"/>
  <c r="F142" i="17"/>
  <c r="F140" i="17"/>
  <c r="F138" i="17"/>
  <c r="F136" i="17"/>
  <c r="F134" i="17"/>
  <c r="F132" i="17"/>
  <c r="F125" i="17"/>
  <c r="F123" i="17"/>
  <c r="F121" i="17"/>
  <c r="F119" i="17"/>
  <c r="F117" i="17"/>
  <c r="F113" i="17"/>
  <c r="F107" i="17"/>
  <c r="F99" i="17"/>
  <c r="F97" i="17"/>
  <c r="F95" i="17"/>
  <c r="F93" i="17"/>
  <c r="F91" i="17"/>
  <c r="F89" i="17"/>
  <c r="F86" i="17"/>
  <c r="F83" i="17"/>
  <c r="F76" i="17"/>
  <c r="F74" i="17"/>
  <c r="F72" i="17"/>
  <c r="F70" i="17"/>
  <c r="F68" i="17"/>
  <c r="F57" i="17"/>
  <c r="F55" i="17"/>
  <c r="F51" i="17"/>
  <c r="F42" i="17"/>
  <c r="F40" i="17"/>
  <c r="F38" i="17"/>
  <c r="F37" i="17"/>
  <c r="F36" i="17"/>
  <c r="F33" i="17"/>
  <c r="F31" i="17"/>
  <c r="F29" i="17"/>
  <c r="F27" i="17"/>
  <c r="F26" i="17"/>
  <c r="F25" i="17"/>
  <c r="F22" i="17"/>
  <c r="F21" i="17"/>
  <c r="F20" i="17"/>
  <c r="F19" i="17"/>
  <c r="F18" i="17"/>
  <c r="F17" i="17"/>
  <c r="F16" i="17"/>
  <c r="F15" i="17"/>
  <c r="F12" i="17"/>
  <c r="F125" i="16"/>
  <c r="F157" i="16"/>
  <c r="F159" i="17" l="1"/>
  <c r="F61" i="17"/>
  <c r="F62" i="17" s="1"/>
  <c r="F78" i="17"/>
  <c r="F79" i="17" s="1"/>
  <c r="F46" i="17"/>
  <c r="F47" i="17" s="1"/>
  <c r="F144" i="17"/>
  <c r="F145" i="17" s="1"/>
  <c r="F127" i="17"/>
  <c r="F128" i="17" s="1"/>
  <c r="F173" i="17"/>
  <c r="F174" i="17" s="1"/>
  <c r="F18" i="20"/>
  <c r="F16" i="20"/>
  <c r="F14" i="20"/>
  <c r="F12" i="20"/>
  <c r="F46" i="20"/>
  <c r="F44" i="20"/>
  <c r="F42" i="20"/>
  <c r="F41" i="20"/>
  <c r="F40" i="20"/>
  <c r="F37" i="20"/>
  <c r="F34" i="20"/>
  <c r="F33" i="20"/>
  <c r="F32" i="20"/>
  <c r="F31" i="20"/>
  <c r="F30" i="20"/>
  <c r="F29" i="20"/>
  <c r="F25" i="20"/>
  <c r="F24" i="20"/>
  <c r="F23" i="20"/>
  <c r="F22" i="20"/>
  <c r="F32" i="19"/>
  <c r="F29" i="14"/>
  <c r="F36" i="19"/>
  <c r="F35" i="19"/>
  <c r="F34" i="19"/>
  <c r="F33" i="19"/>
  <c r="F38" i="19"/>
  <c r="E42" i="19" s="1"/>
  <c r="F40" i="19"/>
  <c r="F25" i="19"/>
  <c r="F24" i="19"/>
  <c r="F23" i="19"/>
  <c r="F22" i="19"/>
  <c r="F21" i="19"/>
  <c r="F17" i="19"/>
  <c r="F16" i="19"/>
  <c r="F29" i="19"/>
  <c r="F26" i="19"/>
  <c r="F15" i="19"/>
  <c r="F14" i="19"/>
  <c r="F13" i="19"/>
  <c r="F37" i="18"/>
  <c r="F35" i="18"/>
  <c r="F39" i="18"/>
  <c r="F33" i="18"/>
  <c r="F31" i="18"/>
  <c r="F29" i="18"/>
  <c r="F27" i="18"/>
  <c r="F20" i="18"/>
  <c r="E22" i="18" s="1"/>
  <c r="F18" i="18"/>
  <c r="F16" i="18"/>
  <c r="F14" i="18"/>
  <c r="F12" i="18"/>
  <c r="F173" i="16"/>
  <c r="F171" i="16"/>
  <c r="F169" i="16"/>
  <c r="F165" i="16"/>
  <c r="F167" i="16"/>
  <c r="F163" i="16"/>
  <c r="F76" i="16"/>
  <c r="F140" i="16"/>
  <c r="F12" i="16"/>
  <c r="F155" i="16"/>
  <c r="F153" i="16"/>
  <c r="F149" i="16"/>
  <c r="F142" i="16"/>
  <c r="F138" i="16"/>
  <c r="F136" i="16"/>
  <c r="F134" i="16"/>
  <c r="F132" i="16"/>
  <c r="F123" i="16"/>
  <c r="F121" i="16"/>
  <c r="F119" i="16"/>
  <c r="F117" i="16"/>
  <c r="F113" i="16"/>
  <c r="F107" i="16"/>
  <c r="F99" i="16"/>
  <c r="F97" i="16"/>
  <c r="F95" i="16"/>
  <c r="F93" i="16"/>
  <c r="F91" i="16"/>
  <c r="F89" i="16"/>
  <c r="F86" i="16"/>
  <c r="F83" i="16"/>
  <c r="F74" i="16"/>
  <c r="F72" i="16"/>
  <c r="F70" i="16"/>
  <c r="F68" i="16"/>
  <c r="F57" i="16"/>
  <c r="F55" i="16"/>
  <c r="F42" i="16"/>
  <c r="F40" i="16"/>
  <c r="F38" i="16"/>
  <c r="F37" i="16"/>
  <c r="F36" i="16"/>
  <c r="F33" i="16"/>
  <c r="F31" i="16"/>
  <c r="F29" i="16"/>
  <c r="F27" i="16"/>
  <c r="F26" i="16"/>
  <c r="F25" i="16"/>
  <c r="F22" i="16"/>
  <c r="F21" i="16"/>
  <c r="F20" i="16"/>
  <c r="F19" i="16"/>
  <c r="F18" i="16"/>
  <c r="F17" i="16"/>
  <c r="F16" i="16"/>
  <c r="F15" i="16"/>
  <c r="F78" i="16" l="1"/>
  <c r="F79" i="16" s="1"/>
  <c r="F46" i="16"/>
  <c r="F47" i="16" s="1"/>
  <c r="F41" i="18"/>
  <c r="F42" i="18" s="1"/>
  <c r="F22" i="18"/>
  <c r="F23" i="18" s="1"/>
  <c r="F159" i="16"/>
  <c r="H38" i="10"/>
  <c r="F160" i="17"/>
  <c r="F179" i="17" s="1"/>
  <c r="H35" i="10" s="1"/>
  <c r="F48" i="20"/>
  <c r="F127" i="16"/>
  <c r="F128" i="16" s="1"/>
  <c r="F42" i="19"/>
  <c r="F43" i="19" s="1"/>
  <c r="F48" i="19" s="1"/>
  <c r="F144" i="16"/>
  <c r="F145" i="16" s="1"/>
  <c r="F180" i="17" l="1"/>
  <c r="F183" i="17" s="1"/>
  <c r="F49" i="20"/>
  <c r="F54" i="20" s="1"/>
  <c r="H32" i="10" s="1"/>
  <c r="F160" i="16"/>
  <c r="F175" i="16"/>
  <c r="F176" i="16" s="1"/>
  <c r="F61" i="16"/>
  <c r="F62" i="16" s="1"/>
  <c r="F47" i="18"/>
  <c r="H26" i="10" s="1"/>
  <c r="H29" i="10"/>
  <c r="F49" i="19"/>
  <c r="F52" i="19" s="1"/>
  <c r="F55" i="20" l="1"/>
  <c r="F58" i="20" s="1"/>
  <c r="F181" i="16"/>
  <c r="H23" i="10" s="1"/>
  <c r="F48" i="18"/>
  <c r="F51" i="18" s="1"/>
  <c r="F182" i="16" l="1"/>
  <c r="F185" i="16" s="1"/>
  <c r="F32" i="14"/>
  <c r="E34" i="14" s="1"/>
  <c r="F26" i="14"/>
  <c r="F25" i="14"/>
  <c r="F24" i="14"/>
  <c r="F20" i="14"/>
  <c r="F19" i="14"/>
  <c r="F18" i="14"/>
  <c r="F26" i="22"/>
  <c r="E36" i="22" s="1"/>
  <c r="F34" i="22"/>
  <c r="F31" i="22"/>
  <c r="F30" i="22"/>
  <c r="F15" i="22"/>
  <c r="F17" i="22"/>
  <c r="F13" i="22"/>
  <c r="F17" i="7"/>
  <c r="F138" i="7"/>
  <c r="F155" i="7"/>
  <c r="F125" i="7"/>
  <c r="E127" i="7" s="1"/>
  <c r="F123" i="7"/>
  <c r="F121" i="7"/>
  <c r="F119" i="7"/>
  <c r="F117" i="7"/>
  <c r="F113" i="7"/>
  <c r="F107" i="7"/>
  <c r="F99" i="7"/>
  <c r="F97" i="7"/>
  <c r="F95" i="7"/>
  <c r="F93" i="7"/>
  <c r="F91" i="7"/>
  <c r="F89" i="7"/>
  <c r="F86" i="7"/>
  <c r="F83" i="7"/>
  <c r="F21" i="7"/>
  <c r="F19" i="7"/>
  <c r="F149" i="7"/>
  <c r="F142" i="7"/>
  <c r="F140" i="7"/>
  <c r="F136" i="7"/>
  <c r="F134" i="7"/>
  <c r="F132" i="7"/>
  <c r="F74" i="7"/>
  <c r="F72" i="7"/>
  <c r="F70" i="7"/>
  <c r="F68" i="7"/>
  <c r="E78" i="7" s="1"/>
  <c r="F57" i="7"/>
  <c r="F55" i="7"/>
  <c r="F42" i="7"/>
  <c r="F40" i="7"/>
  <c r="F38" i="7"/>
  <c r="F37" i="7"/>
  <c r="F36" i="7"/>
  <c r="F33" i="7"/>
  <c r="F31" i="7"/>
  <c r="F29" i="7"/>
  <c r="F27" i="7"/>
  <c r="F26" i="7"/>
  <c r="F25" i="7"/>
  <c r="F22" i="7"/>
  <c r="F20" i="7"/>
  <c r="F18" i="7"/>
  <c r="F61" i="7" l="1"/>
  <c r="F62" i="7" s="1"/>
  <c r="F46" i="7"/>
  <c r="F47" i="7" s="1"/>
  <c r="F144" i="7"/>
  <c r="F145" i="7" s="1"/>
  <c r="F127" i="7"/>
  <c r="F128" i="7" s="1"/>
  <c r="F78" i="7"/>
  <c r="F79" i="7" s="1"/>
  <c r="F36" i="22"/>
  <c r="F38" i="22" s="1"/>
  <c r="F21" i="22"/>
  <c r="F23" i="22" s="1"/>
  <c r="F43" i="22" l="1"/>
  <c r="F14" i="14"/>
  <c r="F12" i="14"/>
  <c r="F34" i="14" l="1"/>
  <c r="F40" i="14" s="1"/>
  <c r="F41" i="14" s="1"/>
  <c r="F44" i="14" s="1"/>
  <c r="F44" i="22"/>
  <c r="F47" i="22" s="1"/>
  <c r="H14" i="10"/>
  <c r="F35" i="14" l="1"/>
  <c r="H17" i="10"/>
  <c r="F159" i="7"/>
  <c r="F160" i="7" s="1"/>
  <c r="F165" i="7" s="1"/>
  <c r="H11" i="10" s="1"/>
  <c r="H63" i="10" l="1"/>
  <c r="F166" i="7"/>
  <c r="F169" i="7" s="1"/>
  <c r="H64" i="10" l="1"/>
  <c r="H65" i="10" s="1"/>
  <c r="I26" i="13"/>
  <c r="I27" i="13" l="1"/>
  <c r="I28" i="13" s="1"/>
</calcChain>
</file>

<file path=xl/sharedStrings.xml><?xml version="1.0" encoding="utf-8"?>
<sst xmlns="http://schemas.openxmlformats.org/spreadsheetml/2006/main" count="2764" uniqueCount="460">
  <si>
    <t xml:space="preserve"> </t>
  </si>
  <si>
    <t>Skupna vrednost del brez DDV:</t>
  </si>
  <si>
    <t>GRADBENA DELA</t>
  </si>
  <si>
    <t>ur</t>
  </si>
  <si>
    <t>wc školjka s kotličkom</t>
  </si>
  <si>
    <t>vzidana umivalna kad dim 70/160 cm</t>
  </si>
  <si>
    <t>Dolbljenje stenskih utorov v opečno betonskih stenah za vodovodne in elektroinstalacije, kompletno z obdelavo po končanih delih</t>
  </si>
  <si>
    <t>utor vel 3x5 cm</t>
  </si>
  <si>
    <t>utor vel 10x10 cm</t>
  </si>
  <si>
    <t>utor vel 10x20 cm</t>
  </si>
  <si>
    <t>Odbijanje stenske in talne keramike s podlago v kuhinji, kopalnici, shrambi ter stranišču  do deb. 2 cm in iznos na začasno gradbiščno deponijo</t>
  </si>
  <si>
    <t>Izdelava obrizga ter grobega in finega ometa na mestih kjer so poškodbe ometa , krpanje na mestih odstranjene keramike</t>
  </si>
  <si>
    <t>Večkratno zidarsko čiščenje med in po končanju del</t>
  </si>
  <si>
    <t>Ometavanje vodovodnih, električnih utorov po položeni inštalaciji:</t>
  </si>
  <si>
    <t>11.</t>
  </si>
  <si>
    <t>12.</t>
  </si>
  <si>
    <t>Finalno gospodinjsko čiščenje po končani gradnji (čistilni servis) komplet z vsemi pomožnimi deli</t>
  </si>
  <si>
    <t>13.</t>
  </si>
  <si>
    <t>Nakladanje in odvoz odpadnega materiala v trajno deponijo s plačili vseh dajatev komplet z vsemi pomožnimi deli in transporti.</t>
  </si>
  <si>
    <t>m3</t>
  </si>
  <si>
    <t>14.</t>
  </si>
  <si>
    <t>Razna nepredvidena dela izvedena po vpisu v gradbeni dnevnik do 10 % vrednosti del.</t>
  </si>
  <si>
    <t>Gradbena dela skupaj:</t>
  </si>
  <si>
    <t>II.</t>
  </si>
  <si>
    <t>Dobava in montaža Alu zaključka-profila med keramiko in parketom komplet z vsemi pomožnimi deli</t>
  </si>
  <si>
    <t>Izravnava obstoječega tlaka (keramika) z dopolnilno dvojno maso komplet z vsemi pomožnimi deli</t>
  </si>
  <si>
    <t>Razna nepredvidena dela do 10 % v pisana v gradbeni dnevnik</t>
  </si>
  <si>
    <t>Tlakarska dela skupaj:</t>
  </si>
  <si>
    <t>III.</t>
  </si>
  <si>
    <t>SLIKOPLESKARSKA DELA</t>
  </si>
  <si>
    <t>Odstranitev starega beleža na zidu in stropu sob in sanitarij, čiščenje zidu in stropa  z brušenjem pred slikanjem in izravnava  komplet z vso zaščito in pomožnimi deli. Ocenjeno 50%!</t>
  </si>
  <si>
    <t>Kitanje, mavčenje razpok, odrgnin in podobno sten in stropa, vključno z brušenjem pred nanosom novega beleža</t>
  </si>
  <si>
    <t>Slikanje sten z vodoodporno barvo Jupol Latex semi mat (3-krat premaz) ali podobno  v barvi po izboru naročnika komplet z vsemi pomožnimi deli</t>
  </si>
  <si>
    <t>Razna nepredvidena dela do 10 %  vpisana v gradbeni dnevnik</t>
  </si>
  <si>
    <t>Slikopleskarska dela skupaj:</t>
  </si>
  <si>
    <t>IV.</t>
  </si>
  <si>
    <t>V.</t>
  </si>
  <si>
    <t>VODOVODNA INSTALACIJA</t>
  </si>
  <si>
    <t>(dobava in montaža)</t>
  </si>
  <si>
    <t>DN 15</t>
  </si>
  <si>
    <t>m</t>
  </si>
  <si>
    <t>15.</t>
  </si>
  <si>
    <t>16.</t>
  </si>
  <si>
    <t>VI.</t>
  </si>
  <si>
    <t>CENTRALNO OGREVANJE</t>
  </si>
  <si>
    <t>Centralno ogrevanje skupaj</t>
  </si>
  <si>
    <t>ELEKTRO INSTALACIJE</t>
  </si>
  <si>
    <t>Dobava in montaža električnega ventilatorja Fi 120 mm za prisilni vlek komplet z vsemi pomožnimi deli in pritrdilnim in veznim materialom</t>
  </si>
  <si>
    <t>Pripravljalna dela, zaključna dela, preizkus napeljave, nabavno transportni in ostali manipulativni stroški - 10%</t>
  </si>
  <si>
    <t>Elektro instalacije skupaj:</t>
  </si>
  <si>
    <t>Tržaška cesta 21</t>
  </si>
  <si>
    <t>pralni stroj</t>
  </si>
  <si>
    <t>bojler</t>
  </si>
  <si>
    <t>Pocinkana srednjetežka navojna cev, narejena po JUS C.B5.225 (DIN 2440) iz materiala Č.0000, za NP10, skupaj s fitingi iz temprane litine, za pitno vodo, vključno z vsem tesnilnim in pritrdilnim materialom :</t>
  </si>
  <si>
    <t>Toplotna izolacija hladne in tople vode vode v tlaku in v zidnih utorih, z izolacijo s toplotno izolacijo iz penastega polietilenskega materiala, z zaprto celično strukturo, v obliki cevakov, z debelino stene 4 mm</t>
  </si>
  <si>
    <t>kom</t>
  </si>
  <si>
    <t>dobava in montaža pvc odtočne kanalizacije       fi 50</t>
  </si>
  <si>
    <t>Izdelava kanalizacijskega priključka fi 110 in priključka na školjko</t>
  </si>
  <si>
    <t>Dobava in montaža podometnega ventila</t>
  </si>
  <si>
    <t>kd</t>
  </si>
  <si>
    <t xml:space="preserve">školjke iz sanitarnega porcelana I. kvalitete za pritrditev na zid </t>
  </si>
  <si>
    <t>kromiranega medeninastega odtočnega ventila DN 32</t>
  </si>
  <si>
    <t>kromiranega medeninastega sifona DN 32</t>
  </si>
  <si>
    <t>dveh kotnih krogličnih ventilov DN 10/DN 15 s čistilnim vložkom</t>
  </si>
  <si>
    <t xml:space="preserve">Kompletno stranišče, sestavljeno iz : </t>
  </si>
  <si>
    <t xml:space="preserve">stoječe školjke iz sanitarnega porcelana I. kvalitete s spodnjim odtokom </t>
  </si>
  <si>
    <t>nizko montažnega izplakovalnega kotlička z dvonivojsko prožitveno tipko, s PVC odsesalno garnituro, s plovnim ventilom, s kotnim regulirnim ventilom DN 15, z zvezno vezno cevko za vodo in PVC zvezno kotno izlivno cevjo</t>
  </si>
  <si>
    <t>vključno z vsem tesnilnim in pritrdilnim materialom.</t>
  </si>
  <si>
    <t>Tlačni preizkus s hladno vodo, tlaka 12 bar oziroma po navodilih distributerja, skupaj z ustreznimi zapisniki in atesti.</t>
  </si>
  <si>
    <t>Pripravljalna dela, zarisovanje, zagon naprav, preizkusno obratovanje, regulacija iztokov, zaključna dela.</t>
  </si>
  <si>
    <t>Dezinfekcija</t>
  </si>
  <si>
    <t>Splošni, manipulativni, zavarovalni in transportni stroški.</t>
  </si>
  <si>
    <t>17.</t>
  </si>
  <si>
    <t xml:space="preserve">R E K A P I T U L A C I J A </t>
  </si>
  <si>
    <t>1.</t>
  </si>
  <si>
    <t>Skupna vrednost del z DDV:</t>
  </si>
  <si>
    <t>kpl</t>
  </si>
  <si>
    <t>2.</t>
  </si>
  <si>
    <t>m1</t>
  </si>
  <si>
    <t>m2</t>
  </si>
  <si>
    <t>4.</t>
  </si>
  <si>
    <t>3.</t>
  </si>
  <si>
    <t>5.</t>
  </si>
  <si>
    <t>6.</t>
  </si>
  <si>
    <t>I.</t>
  </si>
  <si>
    <t>kos</t>
  </si>
  <si>
    <t>7.</t>
  </si>
  <si>
    <t>8.</t>
  </si>
  <si>
    <t>Naslovnik:</t>
  </si>
  <si>
    <t>1000   LJUBLJANA</t>
  </si>
  <si>
    <t>id št. za DDV:</t>
  </si>
  <si>
    <t>SKUPAJ:</t>
  </si>
  <si>
    <t>DDV   9,5 %</t>
  </si>
  <si>
    <t>MJU RS</t>
  </si>
  <si>
    <t>skupaj:</t>
  </si>
  <si>
    <t>PVC OKNA</t>
  </si>
  <si>
    <t>Slikanje špalet s poldisperzijsko barvo Jupol (3-krat premaz) ali podobno  v barvi po izboru naročnika komplet z vsemi pomožnimi deli</t>
  </si>
  <si>
    <t>Dobava in kitanje, mavčenje razpok, odrgnin in podobno  špalet sten in stropa, vključno z brušenjem pred nanosom novega beleža</t>
  </si>
  <si>
    <r>
      <t xml:space="preserve">Demontaža obstoječih lesenih  oken različnih dimenzij, komplet  z vsemi pomožnimi deli in transporti ter odvoz  na deponijo.  skladno z Pravilnikom o ravnanju z gradbenimi in drugimi odpadki . </t>
    </r>
    <r>
      <rPr>
        <b/>
        <u/>
        <sz val="10"/>
        <rFont val="Calibri"/>
        <family val="2"/>
        <charset val="238"/>
      </rPr>
      <t xml:space="preserve"> </t>
    </r>
  </si>
  <si>
    <t>Razna nepredvidena gradbena dela kot so popravila ometa špalet in okenskih  zunanjih in notranjih polic vpisana v gradbeni dnevnik in potrjena s strani nadzora do  10% vrednosti del!</t>
  </si>
  <si>
    <t>Dobava in montaža ponikljanih cevnih rozet, DN 15 komplet z vsemi pomožnimi deli.</t>
  </si>
  <si>
    <t>-</t>
  </si>
  <si>
    <t>Dobava in montaža novih regulacijskih radiatorskih ventilov danfoss ali podobno.</t>
  </si>
  <si>
    <t>Dobava in montaža  konzol za radiatorje</t>
  </si>
  <si>
    <t xml:space="preserve">Zapiranje centralne kurjave v kleti (posamični dvižni vodi), preznenje sistema, predelava priključkov, ponovno polnenje in odpiranje in zračenje sistema </t>
  </si>
  <si>
    <t>Pripravljalna in zaključna dela, praznjenje in polnjenje sistema, regulacija sistema centralnega ogrevanja, nabavno transportni in ostali manipulativni stroški - 10%</t>
  </si>
  <si>
    <t>9.</t>
  </si>
  <si>
    <t>10.</t>
  </si>
  <si>
    <t>REKAPITULACIJA</t>
  </si>
  <si>
    <t>9,5% DDV</t>
  </si>
  <si>
    <t>ASAO, arhitektura in oblikovanje, Andrej Šeligo s.p.</t>
  </si>
  <si>
    <t>Goliev trg 8, 8210 Trebnje, Slovenija</t>
  </si>
  <si>
    <t>VRSTA DEL: obnova kopalnice</t>
  </si>
  <si>
    <t>VRSTA DEL: Zamenjava okna kuhinja in vhodna vrata</t>
  </si>
  <si>
    <t>VRSTA DEL: Obnova kopalnice, notranja vrata in vhodna vrata</t>
  </si>
  <si>
    <t>VRSTA DEL: Menjava vhodnih in notranjih vrat ter menjava radiatorjev</t>
  </si>
  <si>
    <t>VRSTA DEL: Menjava stavbno pohištvo</t>
  </si>
  <si>
    <t>VRSTA DEL: Obnova kopalnice</t>
  </si>
  <si>
    <t>VRSTA DEL: Menjava oken</t>
  </si>
  <si>
    <t>VRSTA DEL: Kompletna obnova stanovanja</t>
  </si>
  <si>
    <t>VRSTA DEL: Obnova kopalnice, poden, radiatorji</t>
  </si>
  <si>
    <t>VRSTA DEL: Zamenjava vhodnih in notranjih vrat ter poden predsoba, kuhinja</t>
  </si>
  <si>
    <t>VRSTA DEL: Obnova Kopalnice, vhodna vrata, elektro omarica, balkon-granitogres</t>
  </si>
  <si>
    <t xml:space="preserve">VRSTA DEL: Obnova kopalnice, notranjih vrat, elektrika in izolacija stene ob kletni steni  </t>
  </si>
  <si>
    <t>Odstranitev starega beleža na stropu kopalnice, čiščenje zidu in stropa  z brušenjem pred slikanjem in izravnava  komplet z vso zaščito in pomožnimi deli. Ocenjeno 50%!</t>
  </si>
  <si>
    <t>Kitanje, mavčenje razpok, odrgnin in podobno  stropa, vključno z brušenjem pred nanosom novega beleža</t>
  </si>
  <si>
    <t>priključek za pralni stroj</t>
  </si>
  <si>
    <t>vzidana kad</t>
  </si>
  <si>
    <t>armatura  za umivalnik in sifonom</t>
  </si>
  <si>
    <t>Obdelava sten in stropov mora biti izvedena  po določilih veljavnih normativov in v soglasju z obveznimi standardi za ta dela. Materiali morajo po kvaliteti ustrezati določilom veljavnih standardov. Barvo finalnega opleska določi naročnik.</t>
  </si>
  <si>
    <t>Vsa GOI dela morajo biti izvedena po določilih veljavnih normativov in v skladu z obveznimi standardi za ta dela. Materiali za ta dela morajo po kvaliteti ustrezati določilom veljavnih standardov.</t>
  </si>
  <si>
    <t>Dobava in montaža  tuš keramične  kadi s kabino iz kaljenega stekla  deb 6 mm, dim.80×90cm (npr. Kolpa San), ogrodje mora biti v Alu izvedbi ali inox, ter z magnetno zaporo vrat, komplet s sifonom, pretočnim ventilom in mešalno baterijo z nastavkom za tuširanje in prho</t>
  </si>
  <si>
    <t>sedežne deske bele barve</t>
  </si>
  <si>
    <t>Zapiranje sistema</t>
  </si>
  <si>
    <t>Dobava in montaža pipe in stenskega sifona za pralni stroj</t>
  </si>
  <si>
    <t>vključno z vsem tesnilnim, pritrdilnim materialom in ventili</t>
  </si>
  <si>
    <t xml:space="preserve">kromirane medeninaste enoročne stoječe mešalne baterije npr. Armal DN 15 z zveznima cevkama </t>
  </si>
  <si>
    <t>Demontaža obstoječih radiatorjev, radiatorskih nosilcev (obdrži se obstoječi)</t>
  </si>
  <si>
    <t>Demontaža el. elementov-vseh svetilk, stikal ipd., prenos na začasno deponijo, vključno z zavarovanjem električnih vodov</t>
  </si>
  <si>
    <t>Montaža  novih kopalniških stropnih svetilk z komplet obešalnim priborom in z vsemi pomožnimi deli ter pritrdilnim materialom</t>
  </si>
  <si>
    <t xml:space="preserve">Vodovodna instalacija skupaj </t>
  </si>
  <si>
    <t xml:space="preserve">TLAKARSKA DELA - KERAMIKA </t>
  </si>
  <si>
    <t>Vsi uporabljeni materiali in vgradni elementi morajo biti vgrajeni po določilih veljavnih normativov in v skladu s tehničnimi standardi. Vsi vgrajeni materiali  in elementi morajo  po kvaliteti ustrezati določilom veljavnih standardov.</t>
  </si>
  <si>
    <t>Montaža obstoječih radiatorjev, radiatorskih nosilcev (montira se obstoječi)</t>
  </si>
  <si>
    <t>držalo za WC papir</t>
  </si>
  <si>
    <t>ogledalo in polico</t>
  </si>
  <si>
    <t>Dobava in montaža električnih stikal in vtičnic (npr. Tem Čatež) z vsemi pomožnimi deli in pritrdilnim in veznim materialom</t>
  </si>
  <si>
    <t>Montaža vogalnih stropnih in stenskih sanitarnih letev</t>
  </si>
  <si>
    <t xml:space="preserve">Kompleten umivalnik (npr.Kolpa San) dim. cca. 600×500 cm, sestavljen iz : </t>
  </si>
  <si>
    <t>Vsi uporabljeni materiali in vgradni elementi morajo biti kakovostno, oblikovno in cenovno primerljivega razreda s popisnimi, predlaganimi materiali in vgradni elementi.</t>
  </si>
  <si>
    <t>GRADBENA  IN TLAKARSKA DELA</t>
  </si>
  <si>
    <t>PVC ROLETE</t>
  </si>
  <si>
    <t xml:space="preserve">O1- dim 75/227 cm/ 1,7 m2 </t>
  </si>
  <si>
    <t>O2- dim 120140 cm / 1,68 m2</t>
  </si>
  <si>
    <t xml:space="preserve">O1- dim 98/150 cm/ 1,47 m2 </t>
  </si>
  <si>
    <t xml:space="preserve">O2- dim 98/150 cm/ 1,47 m2 </t>
  </si>
  <si>
    <t xml:space="preserve">O1- dim 76/227 cm/1,73 m2 </t>
  </si>
  <si>
    <t>O2- dim 171/227 cm / 3,88 m2</t>
  </si>
  <si>
    <t>Tesnenje obstoječih okenskih okvirjev s tesnilnim lepilnim trakom.</t>
  </si>
  <si>
    <t xml:space="preserve">Demontaža obstoječih vratnih kril  in podbojev, iznos na gradbiščno deponijo, komplet z vsemi pomožnimi deli in transporti ter odvoz  na deponijo, skladno s Pravilnikom o ravnanju z gradbenimi in drugimi odpadki .  </t>
  </si>
  <si>
    <t xml:space="preserve">Odstranitev linolej plošč s čiščenjem ostankov lepila in iznos na začasno  gradbiščno deponijo, skladno s Pravilnikom o ravnanju z gradbenimi in drugimi odpadki .  </t>
  </si>
  <si>
    <t xml:space="preserve">Demontaža sanitarnih elementov, komplet z dotrajano instalacijo in iznos v gradbiščno deponijo, skladno s Pravilnikom o ravnanju z gradbenimi in drugimi odpadki .  </t>
  </si>
  <si>
    <t xml:space="preserve">Odbijanje stenske in talne keramike s podlago v kopalnici in iznos na začasno gradbiščno deponijo, skladno s Pravilnikom o ravnanju z gradbenimi in drugimi odpadki .  </t>
  </si>
  <si>
    <t>O1- dim 121/149 cm + žaluzije</t>
  </si>
  <si>
    <t>O2- dim 121/149 cm + žaluzije</t>
  </si>
  <si>
    <t>O3- dim 121/149 cm + žaluzije</t>
  </si>
  <si>
    <t>O1- dim 121/149 cm + rolete</t>
  </si>
  <si>
    <t>Dobava ter montaža  novih tipskih  PVC  oken dimenzijsko kot so obstoječa, komplet s podbojem, kljuko, z notranjim troslojnim termopan steklom in zunanjimi žaluzijami  ali roletami  ter notranjimi okenskimi policami komplet z vsemi pomožnimi deli in transporti.   PVC okna morajo biti izdelana  iz kvalitetne PVC umetne mase, ki je neomejeno odporna proti vremenskim vplivom in UV žarkom v rjavi-beli barvi dekor folija in notranji barvi okvirja v beli  dekor folija  RAL 9003. Osnovni profili oken morajo biti izdelani iz votlih, najmanj šestkomornih profilov Uf=1,1 W/m2K, ojačanih s pocinkanimi jeklenimi profili. Tesnila morajo zagotavljati odlično zvočno in toplotno izolacijo. Okna morajo biti zastekljena izolacijskim steklom 4-14-4-14-4, ki zagotavlja Ug=0,6 W/m2K, Rw min =32dB s TGI distančniki in pritrjevanjem z vijaki ter tesnenjem s RAL tesnilnimi trakovi Trioplex .  Okno po shemi iz  projekta. Dobava in montaža zunanjih, nadometnih  rolet  z lamelami oblike, barve in dimenzije kot obstoječe  z ročnim pogonom znotraj, skupaj z vidno ALU masko na zunanji strani. Obračun po kosu rolet  z navedeno dimenzijo pokrivanja.</t>
  </si>
  <si>
    <t>O2- dim 121/149 cm + rolete</t>
  </si>
  <si>
    <t>O3- dim 121/149 cm + rolete</t>
  </si>
  <si>
    <r>
      <t>Gradbena obdelava</t>
    </r>
    <r>
      <rPr>
        <sz val="10"/>
        <rFont val="Calibri"/>
        <family val="2"/>
      </rPr>
      <t xml:space="preserve"> notranjih špalet pri oknih, </t>
    </r>
    <r>
      <rPr>
        <sz val="10"/>
        <rFont val="Calibri"/>
        <family val="2"/>
        <charset val="238"/>
      </rPr>
      <t>ki se menjajo:
- akrilni premaz špalete (pred vgradnjo okna),
- izravnava poroznih špalet z JUBIZOL ali enakovredno lepilno malto v debelini 3-5 mm  (pred vgradnjo okna),
- pozidava v predelu notranje police z plinobetonskimi elementi ali Multipor izolacijo,
- nanos JUB renovirne malte ali enakovredne, do ravnine obstoječega ometa,
- 2 kratno kitanje špalet z mavčnim kitom (v kritična mesta se vstavi stekleno mrežico) in 2 kratno brušenje.
Obračun po dolžini špalet (obseg okna) RŠ do 25 cm na globino špalete.</t>
    </r>
  </si>
  <si>
    <t>O1- dim 377/149 cm</t>
  </si>
  <si>
    <r>
      <t>Dobava in montaža</t>
    </r>
    <r>
      <rPr>
        <sz val="10"/>
        <rFont val="Calibri"/>
        <family val="2"/>
      </rPr>
      <t xml:space="preserve"> notranjih PVC okenskih polic  globine cca 15 cm, z</t>
    </r>
    <r>
      <rPr>
        <sz val="10"/>
        <rFont val="Calibri"/>
        <family val="2"/>
        <charset val="238"/>
      </rPr>
      <t xml:space="preserve"> zaobljenimi robovi. Barvo in izgled police je skladna z novo vgrajenimi okni.</t>
    </r>
  </si>
  <si>
    <t>Izdelava, dobava in montaža lesenih enokrilnih notranjih vhodnih protivlomih vrat skupne dim  83/196 cm in ustreznimi lesenimi podboji . Vrata so enokrilna. Vrata so opremljena  z vsem potrebnim okovjem, kukalom, ključavnico in  finalno obdelana- v barvnem tonu po izboru naročnika komplet z vsemi pomožnimi deli in pritrdilnim materialom.</t>
  </si>
  <si>
    <t>VHODNA VRATA</t>
  </si>
  <si>
    <t>Demontaža oz. začasna odstranitev in naknadna postavitev obstoječega-lastniškega pohištva in naprav</t>
  </si>
  <si>
    <t>Demontaža obstoječih radiatorjev, radiatorskih nosilcev</t>
  </si>
  <si>
    <t>VHODNA IN NOTRANJA VRATA</t>
  </si>
  <si>
    <t>VII.</t>
  </si>
  <si>
    <t>Vhodna in notranja vrata skupaj:</t>
  </si>
  <si>
    <t>18.</t>
  </si>
  <si>
    <t>Izdelava, dobava in montaža lesenih enokrilnih notranjih vhodnih protivlomih vrat skupne dim  83/196 cm in z ustreznimi lesenimi podboji . Vrata so opremljena  z vsem potrebnim okovjem, kukalom, ključavnico in  finalno obdelana, komplet z vsemi pomožnimi deli in pritrdilnim materialom.</t>
  </si>
  <si>
    <t xml:space="preserve">Izdelava, dobava in montaža lesenih enokrilnih notranjih  vrat skupne dim 85/205 cm z ustreznimi lesenimi podboji. Vrata so opremljena z vsem potrebnim okovjem,  finalno obdelana, skupne dim. cca 20/6 cm. Dobava ter montaža novih lesenih  podbojev  sirine  do 20 cm komplet z vsem pomožnimi deli in materialom. </t>
  </si>
  <si>
    <t xml:space="preserve">Izdelava, dobava in montaža lesenih enokrilnih notranjih  vrat skupne dim 80/205 cm z ustreznimi lesenimi podboji. Vrata so opremljena z vsem potrebnim okovjem,  finalno obdelana, skupne dim. cca 20/6 cm. Dobava ter montaža novih lesenih  podbojev  sirine  do 20 cm komplet z vsem pomožnimi deli in materialom. </t>
  </si>
  <si>
    <t>VRSTA DEL: Menjava oken in balkonskih vrat</t>
  </si>
  <si>
    <t>PVC OKNA IN BALKONSKA VRATA</t>
  </si>
  <si>
    <r>
      <t xml:space="preserve">Demontaža obstoječih lesenih  oken in balkonskih vrat različnih dimenzij, komplet  z vsemi pomožnimi deli in transporti ter odvoz  na deponijo.  skladno z Pravilnikom o ravnanju z gradbenimi in drugimi odpadki . </t>
    </r>
    <r>
      <rPr>
        <b/>
        <u/>
        <sz val="10"/>
        <rFont val="Calibri"/>
        <family val="2"/>
        <charset val="238"/>
      </rPr>
      <t xml:space="preserve"> </t>
    </r>
  </si>
  <si>
    <t>O1- dim 377cm</t>
  </si>
  <si>
    <t>O2- dim 122 cm</t>
  </si>
  <si>
    <t>O3- dim 130 cm</t>
  </si>
  <si>
    <t>O4- dim 130 cm</t>
  </si>
  <si>
    <t>O5- dim 144 cm</t>
  </si>
  <si>
    <t>O1- dim 74cm</t>
  </si>
  <si>
    <t>O5- dim 144/154 cm + rolete</t>
  </si>
  <si>
    <t>O4- dim 130/154 cm + rolete</t>
  </si>
  <si>
    <t>balkonska vrata - dim 85/205 cm + rolete</t>
  </si>
  <si>
    <t>O3- dim 130/154 cm + rolete</t>
  </si>
  <si>
    <t>O2- dim 122/154 cm + rolete</t>
  </si>
  <si>
    <t>O1- dim 74/154 cm + rolete</t>
  </si>
  <si>
    <t>O5- dim 144/154 cm + žaluzije</t>
  </si>
  <si>
    <t>O4- dim 130/154 cm + žaluzije</t>
  </si>
  <si>
    <t>O3- dim 130/154 cm + žaluzije</t>
  </si>
  <si>
    <t>O2- dim 122/154 cm + žaluzije</t>
  </si>
  <si>
    <t>O1- dim 74/154 cm + žaluzije</t>
  </si>
  <si>
    <t>O2- dim 138/158 cm + žaluzije</t>
  </si>
  <si>
    <t>O1- dim 138/158 cm + žaluzije</t>
  </si>
  <si>
    <t>O3- dim 138/158 cm + žaluzije</t>
  </si>
  <si>
    <t>O4 z balkonskimi vrati- dim 214/250 cm + žaluzije</t>
  </si>
  <si>
    <t>O4  dim 141/149 cm + rolete</t>
  </si>
  <si>
    <t>polnilo za okno 4- dim 144/154 cm</t>
  </si>
  <si>
    <t>balkonska vrata - dim 70/250 cm + rolete</t>
  </si>
  <si>
    <r>
      <t>Gradbena obdelava</t>
    </r>
    <r>
      <rPr>
        <sz val="10"/>
        <rFont val="Calibri"/>
        <family val="2"/>
      </rPr>
      <t xml:space="preserve"> notranjih in zunanjih špalet pri oknih, </t>
    </r>
    <r>
      <rPr>
        <sz val="10"/>
        <rFont val="Calibri"/>
        <family val="2"/>
        <charset val="238"/>
      </rPr>
      <t>ki se menjajo:
- akrilni premaz špalete (pred vgradnjo okna),
- izravnava poroznih špalet z JUBIZOL ali enakovredno lepilno malto v debelini 3-5 mm  (pred vgradnjo okna),
- pozidava v predelu notranje police z plinobetonskimi elementi ali Multipor izolacijo,
- nanos JUB renovirne malte ali enakovredne, do ravnine obstoječega ometa,
- 2 kratno kitanje špalet z mavčnim kitom (v kritična mesta se vstavi stekleno mrežico) in 2 kratno brušenje.
Obračun po dolžini špalet (obseg okna) RŠ do 25 cm na globino špalete.</t>
    </r>
  </si>
  <si>
    <t>O1- dim 138cm</t>
  </si>
  <si>
    <t>O2- dim 138 cm</t>
  </si>
  <si>
    <t>O3- dim 138 cm</t>
  </si>
  <si>
    <t>O1-dvokrilno dim 138/158 cm + rolete</t>
  </si>
  <si>
    <t>O2-dvokrilno dim 138/158 cm + rolete</t>
  </si>
  <si>
    <t>O3-dvokrilno dim 138/158 cm + rolete</t>
  </si>
  <si>
    <t xml:space="preserve">Popis del št.  </t>
  </si>
  <si>
    <t>GRADBENO-OBRTNIŠKA IN OSTALA DELA</t>
  </si>
  <si>
    <t>na stanovanjskih enotah v lasti Ministrstva za javno upravo RS Slovenije</t>
  </si>
  <si>
    <t>STANOVANJSKE ENOTE IN VRSTA DEL:</t>
  </si>
  <si>
    <t>ocena in popis</t>
  </si>
  <si>
    <t>PRENOVA STANOVANJ, ZAMENJAVA OKEN IN VRAT, TER OSTALA DELA</t>
  </si>
  <si>
    <t>VRSTA DEL: Zamenjava podna predsoba , kuhinja, zamenjava rolojev  in pretesnitev oken</t>
  </si>
  <si>
    <t>ST. ENOTA:  Stan. št.7, Slomškova 27, Ljubljana</t>
  </si>
  <si>
    <t>ST. ENOTA:  Stan. št. 126 , Topniška ul.  45, Ljubljana</t>
  </si>
  <si>
    <t>ST. ENOTA:  stan:  št. 31, Linhartova ul. 62, Ljubljana</t>
  </si>
  <si>
    <t>ST. ENOTA:  Stan. št. 1 , Podmilščakova 44, Ljubljana</t>
  </si>
  <si>
    <t>ST. ENOTA:  stan:  št. 1, Klemenčičeva 1, Lubljana</t>
  </si>
  <si>
    <t>ST. ENOTA:  stan:  št. 12, Klavčičeva 10, Kamnik</t>
  </si>
  <si>
    <t>ST. ENOTA:  Stan. št. 20 , Kidričevo naselje 23, Postojna</t>
  </si>
  <si>
    <t>ST. ENOTA:  Stan. št. 11, Kidričevo naselje 2, Postojna</t>
  </si>
  <si>
    <t>ST. ENOTA:  Stan. št. 46, Ul.tolminskih puntar. 2A, Nova Gorica</t>
  </si>
  <si>
    <t>ST. ENOTA: Stan. št. 201 , Hlebova 9, Maribor</t>
  </si>
  <si>
    <t>ST. ENOTA: Stan. št. 101 , Ribiška ul. 4, Maribor</t>
  </si>
  <si>
    <t>ST. ENOTA: Stan. št. 2,  Dalmatinova 39, Maribor</t>
  </si>
  <si>
    <t>ST. ENOTA: Stan. št. 4,  Meža 154B, Dravograd</t>
  </si>
  <si>
    <t>ST. ENOTA: Stan. št. 9, Oblakova 26, Celje</t>
  </si>
  <si>
    <t>ST. ENOTA: Stan. št. 2, Smrtnikova 3, Ljubljana</t>
  </si>
  <si>
    <t>ST. ENOTA:  stan:  št. 41, C.Cirila Tavčarja 3B , Jesenice</t>
  </si>
  <si>
    <r>
      <t xml:space="preserve">Izdelava, dobava in montaža lesenih enokrilnih notranjih  vrat skupne dim 80/200 cm z ustreznimi lesenimi podboji (npr. Model LA4-premium). Vrata so opremljena z vsem potrebnim okovjem in  finalno obdelana. Vrata imajo vgrajen </t>
    </r>
    <r>
      <rPr>
        <u/>
        <sz val="10"/>
        <rFont val="Calibri"/>
        <family val="2"/>
      </rPr>
      <t>zračnik</t>
    </r>
    <r>
      <rPr>
        <sz val="10"/>
        <rFont val="Calibri"/>
        <family val="2"/>
      </rPr>
      <t xml:space="preserve"> na spoodnjem delu, skupne dim. cca 20/6 cm. Dobava ter montaža novih lesenih  podbojev  sirine  do 20 cm komplet z vsem pomožnimi deli in materialom. </t>
    </r>
  </si>
  <si>
    <t>O1,2,3- dim 377/149 cm</t>
  </si>
  <si>
    <t>Izdelava, dobava in montaža lesenih enokrilnih, belih notranjih vhodnih protivlomih vrat, skupne dim  88/200 cm in z ustreznimi lesenimi podboji . Vrata so opremljena  z vsem potrebnim okovjem, kukalom, ključavnico in  finalno obdelana, komplet z vsemi pomožnimi deli in pritrdilnim materialom.</t>
  </si>
  <si>
    <r>
      <t xml:space="preserve">Izdelava, dobava in montaža lesenih enokrilnih notranjih  vrat v beli barvi, skupne dim 80/195 cm z ustreznimi lesenimi podboji (npr. Model LA4-premium). Vrata so opremljena z vsem potrebnim okovjem in  finalno obdelana. Vrata imajo vgrajen </t>
    </r>
    <r>
      <rPr>
        <u/>
        <sz val="10"/>
        <rFont val="Calibri"/>
        <family val="2"/>
      </rPr>
      <t>zračnik</t>
    </r>
    <r>
      <rPr>
        <sz val="10"/>
        <rFont val="Calibri"/>
        <family val="2"/>
      </rPr>
      <t xml:space="preserve"> na spoodnjem delu, skupne dim. cca 20/6 cm. Dobava ter montaža novih lesenih  podbojev  sirine  do 20 cm komplet z vsem pomožnimi deli in materialom. </t>
    </r>
  </si>
  <si>
    <t>Zaščita stanovanja: opreme, tlakov, mizarskih izdelkov,….. pred poškodbami obnove ter po potrebi prestavitve opreme za dovršitev vseh del</t>
  </si>
  <si>
    <t>Izdelava, dobava in montaža lesenih enokrilnih, belih notranjih vhodnih protivlomih vrat, skupne dim  85/200 cm in z ustreznimi lesenimi podboji . Vrata so opremljena  z vsem potrebnim okovjem, kukalom, ključavnico in  finalno obdelana, komplet z vsemi pomožnimi deli in pritrdilnim materialom.</t>
  </si>
  <si>
    <t>Talni sifon iz trdega PVC-ja za hišno kanalizacijo (npr. Vafra), s horizontalnim vtokom fi 50 mm in nastavljivim horizontalnim iztokom fi 50 mm, dim. 100x100 mm, skupaj s pohodno talno ploščo iz nerjaveče pločevine 150x150 mm, minimalne debeline 3 mm.</t>
  </si>
  <si>
    <t>Talni sifon iz trdega PVC-ja za hišno kanalizacijo (npr.Vafra), s horizontalnim vtokom fi 50 mm in nastavljivim horizontalnim iztokom fi 50 mm, dim. 100x100 mm, skupaj s pohodno talno ploščo iz nerjaveče pločevine 150x150 mm, minimalne debeline 3 mm.</t>
  </si>
  <si>
    <t xml:space="preserve"> sanacija in ojačitev vogalov z vogalnikom in lepilno malto</t>
  </si>
  <si>
    <t>Pleskanje balkonske ograje z belo barvo Tessarol Akril, z brušenjem in vsemi pomožnimi deli</t>
  </si>
  <si>
    <t xml:space="preserve">Dobava ter montaža  novega tipskega, fiksnega  PVC  okna-svetlobnika v kopalnici, dimenzijsko kot obstoječ, komplet s podbojem in vsem potrebnim materialom. </t>
  </si>
  <si>
    <t xml:space="preserve">O1-dvokrilno dim 112/117 cm </t>
  </si>
  <si>
    <t>O1- dim 153/140 cm + žaluzije</t>
  </si>
  <si>
    <t>O2- dim 140/140 cm + žaluzije</t>
  </si>
  <si>
    <t>O4- dim 182/140 cm (fiksni + D krilo)+ žaluzije</t>
  </si>
  <si>
    <t>O5- dim 140/140 cm + žaluzije</t>
  </si>
  <si>
    <t>Dobava in montaža električnega ventilatorja (npr. Airmate euro) za prisilni vlek komplet z vsemi pomožnimi deli in pritrdilnim in veznim materialom. Vklop/izklop Električnega ventilatorja se poveže z glavnim stikalom za luč kopalnice</t>
  </si>
  <si>
    <t>O6- dim 116/140 cm + žaluzije</t>
  </si>
  <si>
    <t>O7- dim 116/140 cm + žaluzije</t>
  </si>
  <si>
    <t>O8- dim 116/140 cm + žaluzije</t>
  </si>
  <si>
    <r>
      <t xml:space="preserve">Demontaža obstoječih lesenih  oken in balkonskih vrat različnih dimenzij, komplet  z vsemi pomožnimi deli in transporti ter odvoz  na deponijo.  skladno z Pravilnikom o ravnanju z gradbenimi in drugimi odpadki </t>
    </r>
    <r>
      <rPr>
        <b/>
        <u/>
        <sz val="10"/>
        <rFont val="Calibri"/>
        <family val="2"/>
        <charset val="238"/>
      </rPr>
      <t xml:space="preserve"> </t>
    </r>
  </si>
  <si>
    <t>O1- dim 153/140 cm + rolete</t>
  </si>
  <si>
    <t>O2- dim 140/140 cm + rolete</t>
  </si>
  <si>
    <t>O5- dim 140/140 cm + rolete</t>
  </si>
  <si>
    <t>O6- dim 116/140 cm + rolete</t>
  </si>
  <si>
    <t>O7- dim 116/140 cm + rolete</t>
  </si>
  <si>
    <t>O8- dim 116/140 cm + rolete</t>
  </si>
  <si>
    <t>O4- dim 182/140 cm (fiksni + D krilo) + rolete</t>
  </si>
  <si>
    <t>kuhinjsko korito z armaturo in sifonom</t>
  </si>
  <si>
    <t>talna keramika</t>
  </si>
  <si>
    <t>Demontaža obstoječega razvoda vodovodne in kanalizacijske instalacije</t>
  </si>
  <si>
    <t>Držalo za toaletni papir, kromirano, vključno s pritrdilnim materialom, po izboru naročnika-komplet z vsemi pomožnim in pritrdilnim materialom</t>
  </si>
  <si>
    <t>MS pokromani podometni ventil R 15 s pokromano kapico in rozeto ali kotni ventil</t>
  </si>
  <si>
    <t>Pocinkana navojna cev z dodatkom za razrez, ustrezno izolirana z ibitolom in povita z dekoral trakom, filcem, komplet s fitingi (topla in hladna voda)</t>
  </si>
  <si>
    <t>DN 18</t>
  </si>
  <si>
    <t>DN 20</t>
  </si>
  <si>
    <t>Odtočna PVC kanalizacijska cev, vključno z vsem tesnilnim materialom in fazonskimi kosi -komplet z vsemi pomožnim in pritrdilnim materialom</t>
  </si>
  <si>
    <t>DN 50</t>
  </si>
  <si>
    <t>Izvedba priklopa hladne in tople vode na obstoječo cevno omrežje objekta, vključno z vsemi potrebnimi fitingi-komplet z vsemi pomožnim in pritrdilnim materialom</t>
  </si>
  <si>
    <t>Vodovodna instalacija skupaj</t>
  </si>
  <si>
    <t>Dobava in montaža izpusta za stropne svetilke, stenske in zunanje svetilke zaključene s sponkami in grlom 60W sijalko</t>
  </si>
  <si>
    <t>TLAKARSKA DELA - KERAMIKA - VINIL</t>
  </si>
  <si>
    <t>Dobava in montaža Alu zaključka-profila med keramiko in vinilom komplet z vsemi pomožnimi deli</t>
  </si>
  <si>
    <t>Priklopi na kanalizacijsko za pralni stroj komplet z vsemi pomožnim in pritrdilnim materialom</t>
  </si>
  <si>
    <t>Montaža  novih stropnih svetilk (kopalnica, hodnik, kuhinja, spalnica) z komplet obešalnim priborom in z vsemi pomožnimi deli ter pritrdilnim materialom</t>
  </si>
  <si>
    <t>VHODNA IN NOTRANJA VRATA TER PVC OKNO</t>
  </si>
  <si>
    <t>Vhodna in notranja vrata ter PVC okno Skupaj</t>
  </si>
  <si>
    <t/>
  </si>
  <si>
    <t xml:space="preserve">O1- 112/117 cm </t>
  </si>
  <si>
    <t xml:space="preserve">O1-dim 79/60 cm </t>
  </si>
  <si>
    <r>
      <t xml:space="preserve">Demontaža obstoječega kopalniškega okna, komplet  z vsemi pomožnimi deli in transporti ter odvoz  na deponijo.  skladno z Pravilnikom o ravnanju z gradbenimi in drugimi odpadki . </t>
    </r>
    <r>
      <rPr>
        <b/>
        <u/>
        <sz val="10"/>
        <rFont val="Calibri"/>
        <family val="2"/>
        <charset val="238"/>
      </rPr>
      <t xml:space="preserve"> </t>
    </r>
  </si>
  <si>
    <t>vzidana omara na hodniku</t>
  </si>
  <si>
    <t>Odstranjevanje talnih oblog do deb. 2 cm in iznos na začasno gradbiščno deponijo</t>
  </si>
  <si>
    <t>Dobava in montaža Alu zaključka-profila med parketomi in vinilom komplet z vsemi pomožnimi deli</t>
  </si>
  <si>
    <t>VHODNA IN NOTRANJA VRATA TER PVC OKNA</t>
  </si>
  <si>
    <t>O1- dim 110/122 cm + žaluzije</t>
  </si>
  <si>
    <t>O2- dim 84/156 cm + žaluzije</t>
  </si>
  <si>
    <t>O3- dim 83/122 cm 2 + balkonska vrata dim 80/236 cm + žaluzije</t>
  </si>
  <si>
    <t>O1- dim 110/122 cm + zunanje rolete</t>
  </si>
  <si>
    <t>O2- dim 84/156 cm + zunanje rolete</t>
  </si>
  <si>
    <t>O3- dim 83/122 cm 2 + balkonska vrata dim 80/236 cm + zunanje rolete</t>
  </si>
  <si>
    <t>O1- dim 110cm</t>
  </si>
  <si>
    <t>O2- dim 84 cm</t>
  </si>
  <si>
    <t>O3- dim 83 cm</t>
  </si>
  <si>
    <t>VRSTA DEL: Zamenjava terasnih vrat in okna</t>
  </si>
  <si>
    <t>ST. ENOTA:  stan:  št. 2, Ul.II.prekomorske brigade 16, Koper</t>
  </si>
  <si>
    <t>Dobava in montaža:</t>
  </si>
  <si>
    <t>Okno- dim 85/150 cm + rolete</t>
  </si>
  <si>
    <t>Terasna Vrata- dim 90/205cm</t>
  </si>
  <si>
    <t>Okno- dim 85cm</t>
  </si>
  <si>
    <t>ST. ENOTA: Stan. št. 2, Ul.II.prekomorske brigade 16, Koper</t>
  </si>
  <si>
    <t>Dobava in montaža podometne električne razdelilne omarice  z avtomatskimi varovalkami v obliki stikala.  z vsemi pomožnimi deli in pritrdilnim in veznim materialom in meritvami električne napeljave</t>
  </si>
  <si>
    <t>Terasna Vrata z nadsvetlobo in ključavnico- dim 90/205cm + rolete</t>
  </si>
  <si>
    <t>Odstranjevanje talnih oblog ter keramike do deb. 2 cm in iznos na začasno gradbiščno deponijo</t>
  </si>
  <si>
    <t>kromirane medeninaste enoročne kuhinjske stenske mešalne baterije npr. Armal DN 15 z zveznima cevkama (na obstoječi poziciji)</t>
  </si>
  <si>
    <t>vzidana umivalna kad</t>
  </si>
  <si>
    <t>Dobava in montaža zunanjih  rolet, barve in dimenzije kot obstoječe  z ročnim pogonom znotraj, skupaj z vidno ALU masko na zunanji strani. Obračun po kosu rolet  z navedeno dimenzijo pokrivanja.</t>
  </si>
  <si>
    <r>
      <t xml:space="preserve">Demontaža obstoječih oken, komplet  z vsemi pomožnimi deli in transporti ter odvoz  na deponijo.  skladno z Pravilnikom o ravnanju z gradbenimi in drugimi odpadki . </t>
    </r>
    <r>
      <rPr>
        <b/>
        <u/>
        <sz val="10"/>
        <rFont val="Calibri"/>
        <family val="2"/>
        <charset val="238"/>
      </rPr>
      <t xml:space="preserve"> </t>
    </r>
  </si>
  <si>
    <t>O1- dim 45/60 cm kopalnica</t>
  </si>
  <si>
    <t xml:space="preserve">O1-dim 118/140 cm </t>
  </si>
  <si>
    <t xml:space="preserve">O1-dim 118/60 cm </t>
  </si>
  <si>
    <t>O1- dim 118/140 cm + rolete</t>
  </si>
  <si>
    <t>O2- dim 118/60 cm + rolete</t>
  </si>
  <si>
    <t>Dobava in montaža podkonstrukcije vključno z vlagoodpornimi mavčnimi ploščami in vsem potrebnim pritrdilnim materjalom in potrebnimi deli</t>
  </si>
  <si>
    <t>Dobava in montaža zračnikov (cca fi 3 cm) za mavčno steno v spalnici, vključno z vsemi pomožnimi deli in pritrditvenim materialom (mreža po celotni steni na razdalji cca 1.2 m)</t>
  </si>
  <si>
    <t>Dobava in montaža talne letve za mavčno steno v spalnici</t>
  </si>
  <si>
    <t xml:space="preserve">O1-dvokrilno dim 164/50 cm </t>
  </si>
  <si>
    <t xml:space="preserve">O1- 164/50 cm </t>
  </si>
  <si>
    <t>Pvc okna skupaj:</t>
  </si>
  <si>
    <t xml:space="preserve">Pripravljalna dela, zaključna dela, preizkus napeljave, nabavno transportni in ostali manipulativni stroški - 10% </t>
  </si>
  <si>
    <t>Kot npr. SCHUCO CORONA SI82  PVC ali enkovredno!</t>
  </si>
  <si>
    <t>Dobava in montaža pvc odtočne kanalizacije       fi 50</t>
  </si>
  <si>
    <t>kot npr. SCHUCO CORONA SI82  PVC ali enakovredno</t>
  </si>
  <si>
    <t>(SCHUCO CORONA SI82  PVC ali enakovredno)</t>
  </si>
  <si>
    <t>SCHUCO CORONA SI82  PVC ali enakovredno!</t>
  </si>
  <si>
    <t>SCHUCO CORONA SI82  PVC ali enkovredno!</t>
  </si>
  <si>
    <r>
      <t>Obdelava sten in stropov mora biti izvedena  po določilih veljavnih normativov in v soglasju z obveznimi standardi za ta dela. Materiali morajo po kvaliteti ustrezati določilom veljavnih standardov.</t>
    </r>
    <r>
      <rPr>
        <sz val="10"/>
        <rFont val="Calibri"/>
        <family val="2"/>
        <charset val="238"/>
      </rPr>
      <t xml:space="preserve"> Barvo finalnega opleska določi naročnik.</t>
    </r>
  </si>
  <si>
    <t>Slikanje stropa kopalnice z vodoodporno barvo Jupol Latex semi mat (3-krat premaz) ali enakovredno  v barvi po izboru naročnika komplet z vsemi pomožnimi deli</t>
  </si>
  <si>
    <t>Slikanje sten z vodoodporno barvo Jupol Latex semi mat (3-krat premaz) ali enakovredno  v barvi po izboru naročnika komplet z vsemi pomožnimi deli</t>
  </si>
  <si>
    <r>
      <t xml:space="preserve">Izdelava, dobava in montaža lesenih enokrilnih notranjih  vrat skupne dim 88/200 cm z ustreznimi lesenimi podboji (npr. Model LA4-premium ali enakovredno). Vrata so opremljena z vsem potrebnim okovjem in finalno obdelana. Vrata imajo vgrajena </t>
    </r>
    <r>
      <rPr>
        <u/>
        <sz val="10"/>
        <rFont val="Calibri"/>
        <family val="2"/>
      </rPr>
      <t>zračnika</t>
    </r>
    <r>
      <rPr>
        <sz val="10"/>
        <rFont val="Calibri"/>
        <family val="2"/>
      </rPr>
      <t xml:space="preserve"> na spoodnjem in zgornjem delu, skupne dim. cca 20/6 cm. Dobava ter montaža novih lesenih  podbojev  sirine  do 20 cm komplet z vsem pomožnimi deli in materialom. </t>
    </r>
  </si>
  <si>
    <t>armatura  za umivalnik s sifonom</t>
  </si>
  <si>
    <t xml:space="preserve">Demontaža sanitarnih in kuhinjskih elementov, komplet z dotrajano instalacijo in iznos v gradbiščno deponijo, skladno s Pravilnikom o ravnanju z gradbenimi in drugimi odpadki .  </t>
  </si>
  <si>
    <t xml:space="preserve">Odstranitev starega beleža na stropu kopalnice, kitanje, mavčenje razpok, čiščenje stropa z brušenjem pred nanosom novega beleža, komplet z vso zaščito in pomožnimi deli. </t>
  </si>
  <si>
    <t xml:space="preserve">Odstranitev starega beleža na stropu kopalnice, čiščenje zidu in stropa  z brušenjem pred slikanjem in izravnava  komplet z vso zaščito in pomožnimi deli. </t>
  </si>
  <si>
    <t xml:space="preserve">Demontaža obstoječih vhodnih vratnih kril  in podbojev, iznos na gradbiščno deponijo, komplet z vsemi pomožnimi deli in transporti ter odvoz  na deponijo, skladno s Pravilnikom o ravnanju z gradbenimi in drugimi odpadki .  </t>
  </si>
  <si>
    <r>
      <t>Odstranitev starega beleža na stropu kopalnice, čiščenje zidu in stropa  z brušenjem pred slikanjem in izravnava  komplet z vso zaščito in pomožnimi deli.</t>
    </r>
    <r>
      <rPr>
        <sz val="10"/>
        <color rgb="FFFF0000"/>
        <rFont val="Calibri"/>
        <family val="2"/>
        <charset val="238"/>
      </rPr>
      <t xml:space="preserve"> </t>
    </r>
  </si>
  <si>
    <t>armatura  za umivalnik, s sifonom</t>
  </si>
  <si>
    <t>Pripravljalna dela, zaključna dela, tlačni preizkus, drobni tesnilni in pritrdilni material, vključno z nabavno transportnimi  in ostalimi manipulativnimi stroški, razna nepredvidena dela do 10 % vpisana v gradbeni dnevnik</t>
  </si>
  <si>
    <t>Dobava in montaža stenskega ALU držala za WC papir s pokrovom (npr. MSV Lucca ali enakovredno).</t>
  </si>
  <si>
    <t>Pleskanje obstoječih vratnih kovinskih podbojev s čiščenjem in pripravo podlage z odporno  barvo  za kovine Tessarol Email akryl v beli barvi ali enakovredno komplet z brušenjem in vsemi pomožnimi del.</t>
  </si>
  <si>
    <t>Pleskanje cevi centralnega ogrevanja z odporno belo barvo  Tessarol Akril za radiatorje ali enakovredno komplet z brušenjem in vsemi pomožnimi del.</t>
  </si>
  <si>
    <t>Talni sifon iz trdega PVC-ja za hišno kanalizacijo (kot npr. Vafra ali enakovredno), s horizontalnim vtokom fi 50 mm in nastavljivim horizontalnim iztokom fi 50 mm, dim. 100x100 mm, skupaj s pohodno talno ploščo iz nerjaveče pločevine 150x150 mm, minimalne debeline 3 mm.</t>
  </si>
  <si>
    <t xml:space="preserve">Kompleten umivalnik (kot npr.Kolpa San ali enakovredno) dim. cca. 600×500 cm, sestavljen iz : </t>
  </si>
  <si>
    <t xml:space="preserve">kromirane medeninaste enoročne stoječe mešalne baterije npr. Armal ali enakovredno DN 15 z zveznima cevkama </t>
  </si>
  <si>
    <t>Dobava in montaža 80 l bojlerja (kot npr. Gorenje Smart OGB ali enakovredno), komplet z vsemi deli, tesnilnim in pritrdilnim materialom ter prikoplom. Višjega cenovnega razreda</t>
  </si>
  <si>
    <t>Dobava in montaža  tuš keramične  kadi s kabino iz kaljenega stekla  deb 6 mm, dim.80×90cm (kot npr. Kolpa San ali enakovredno), ogrodje mora biti v Alu izvedbi ali inox, ter z magnetno zaporo vrat, komplet s sifonom, pretočnim ventilom in mešalno baterijo z nastavkom za tuširanje in prho</t>
  </si>
  <si>
    <t>Dobava in montaža električnega ventilatorja (kot npr. Airmate euro ali enakovredno) za prisilni vlek komplet z vsemi pomožnimi deli in pritrdilnim in veznim materialom. Vklop/izklop Električnega ventilatorja se poveže z glavnim stikalom za luč kopalnice</t>
  </si>
  <si>
    <t>Dobava in montaža stenskega ogledala (dim.cca. 80x60cm) s svetilko in poličko, komplet z vsemi pomožnimi deli in pritrdilnim materialom (kot npr. Kolpa San ali enakovredno)</t>
  </si>
  <si>
    <t>Dobava in montaža električnih stikal in vtičnic (kot npr. Tem Čatež ali enakovredno) z vsemi pomožnimi deli in pritrdilnim in veznim materialom</t>
  </si>
  <si>
    <t>Dobava in montaža vinil klik plošč kot npr. SENSO LOCK 20 WOOD-5 ali enakovredno oziroma boljše z ustrezno podlago ter zaključnimi obstenskimi letvami- po izboru naročnika. Upoštevati tudi obvratne alu zaključke</t>
  </si>
  <si>
    <t>Dobava ter montaža  novih tipskih  PVC  oken dimenzijsko kot so obstoječa, komplet s podbojem, kljuko, z notranjim troslojnim termopan steklom in zunanjimi žaluzijami  ali roletami  ter notranjimi okenskimi policami komplet z vsemi pomožnimi deli in transporti.   PVC okna morajo biti izdelana  iz kvalitetne PVC umetne mase, ki je neomejeno odporna proti vremenskim vplivom in UV žarkom v rjavi-beli barvi dekor folija in notranji barvi okvirja v beli  dekor folija  RAL 9003. Osnovni profili oken morajo biti izdelani iz votlih, najmanj šestkomornih profilov Uf=1,1 W/m2K, ojačanih s pocinkanimi jeklenimi profili. Tesnila morajo zagotavljati odlično zvočno in toplotno izolacijo. Okna morajo biti zastekljena izolacijskim steklom 4-14-4-14-4, ki zagotavlja Ug=0,6 W/m2K, Rw min =32dB s TGI distančniki in pritrjevanjem z vijaki ter tesnenjem s RAL tesnilnimi trakovi Trioplex ali enakovredno .  Okno po shemi iz  projekta. Dobava in montaža zunanjih, nadometnih  rolet  z lamelami oblike, barve in dimenzije kot obstoječe  z ročnim pogonom znotraj, skupaj z vidno ALU masko na zunanji strani. Obračun po kosu rolet  z navedeno dimenzijo pokrivanja.</t>
  </si>
  <si>
    <r>
      <t xml:space="preserve">Demontaža obstoječega kopalniškega okna, komplet  z vsemi pomožnimi deli in transporti ter odvoz  na deponijo.  skladno z Pravilnikom o ravnanju z gradbenimi in drugimi odpadki . </t>
    </r>
    <r>
      <rPr>
        <b/>
        <u/>
        <sz val="10"/>
        <rFont val="Calibri"/>
        <family val="2"/>
        <charset val="238"/>
        <scheme val="minor"/>
      </rPr>
      <t xml:space="preserve"> </t>
    </r>
  </si>
  <si>
    <t>Dobava in montaža stenskega ALU držala za WC papir s pokrovom (kot npr. MSV Lucca ali enakovredno).</t>
  </si>
  <si>
    <r>
      <t xml:space="preserve">Odstranitev starega beleža </t>
    </r>
    <r>
      <rPr>
        <u/>
        <sz val="10"/>
        <rFont val="Calibri"/>
        <family val="2"/>
        <charset val="238"/>
        <scheme val="minor"/>
      </rPr>
      <t>na stropu kopalnice</t>
    </r>
    <r>
      <rPr>
        <sz val="10"/>
        <rFont val="Calibri"/>
        <family val="2"/>
        <charset val="238"/>
        <scheme val="minor"/>
      </rPr>
      <t xml:space="preserve">, čiščenje stropa  z brušenjem pred slikanjem in izravnava  komplet z vso zaščito in pomožnimi deli. </t>
    </r>
  </si>
  <si>
    <r>
      <t xml:space="preserve">Odstranitev starega beleža </t>
    </r>
    <r>
      <rPr>
        <u/>
        <sz val="10"/>
        <rFont val="Calibri"/>
        <family val="2"/>
        <charset val="238"/>
        <scheme val="minor"/>
      </rPr>
      <t>stene spalnice ,</t>
    </r>
    <r>
      <rPr>
        <sz val="10"/>
        <rFont val="Calibri"/>
        <family val="2"/>
        <charset val="238"/>
        <scheme val="minor"/>
      </rPr>
      <t xml:space="preserve"> čiščenje zidu in stropa  z brušenjem pred slikanjem in izravnava  komplet z vso zaščito in pomožnimi deli. </t>
    </r>
  </si>
  <si>
    <t>Talni sifon iz trdega PVC-ja za hišno kanalizacijo (npr.Vafra ali enkovredno), s horizontalnim vtokom fi 50 mm in nastavljivim horizontalnim iztokom fi 50 mm, dim. 100x100 mm, skupaj s pohodno talno ploščo iz nerjaveče pločevine 150x150 mm, minimalne debeline 3 mm.</t>
  </si>
  <si>
    <t>Dobava in montaža  tuš keramične  kadi s kabino iz kaljenega stekla  deb 6 mm, dim.80×100cm (npr. Kolpa San ali enakovredno), ogrodje mora biti v Alu izvedbi ali inox, ter z magnetno zaporo vrat, komplet s sifonom, pretočnim ventilom in mešalno baterijo z nastavkom za tuširanje in prho</t>
  </si>
  <si>
    <t>Dobava in montaža električnega ventilatorja (npr. Airmate euro ali enakovredno) za prisilni vlek komplet z vsemi pomožnimi deli in pritrdilnim in veznim materialom. Vklop/izklop Električnega ventilatorja se poveže z glavnim stikalom za luč kopalnice</t>
  </si>
  <si>
    <t>Dobava in montaža stenskega ogledala (dim.cca. 80x60cm) s svetilko in poličko, komplet z vsemi pomožnimi deli in pritrdilnim materialom (npr. Kolpa San ali enakovredno)</t>
  </si>
  <si>
    <t>Dobava in montaža stenskega kopalniškega grelnika (npr. MQ KPT - 2000 B) ali enakovredno), z vsemi pritrdilnim in veznim materialom</t>
  </si>
  <si>
    <r>
      <t xml:space="preserve">Izdelava, dobava in montaža lesenih enokrilnih notranjih  vrat skupne dim 85/200 cm z ustreznimi lesenimi podboji (npr. Model LA4-premium ali enakovredno). Vrata so opremljena z vsem potrebnim okovjem in  finalno obdelana. Vrata imajo vgrajen </t>
    </r>
    <r>
      <rPr>
        <u/>
        <sz val="10"/>
        <rFont val="Calibri"/>
        <family val="2"/>
        <charset val="238"/>
        <scheme val="minor"/>
      </rPr>
      <t>zračnik</t>
    </r>
    <r>
      <rPr>
        <sz val="10"/>
        <rFont val="Calibri"/>
        <family val="2"/>
        <charset val="238"/>
        <scheme val="minor"/>
      </rPr>
      <t xml:space="preserve"> na spoodnjem delu, skupne dim. cca 20/6 cm. Dobava ter montaža novih lesenih  podbojev  sirine  do 20 cm komplet z vsem pomožnimi deli in materialom. </t>
    </r>
  </si>
  <si>
    <t>Pleskanje cevi centralnega ogrevanja z odporno belo barvo  Tessarol Akril ali enakovredno  za radiatorje komplet z brušenjem in vsemi pomožnimi del.</t>
  </si>
  <si>
    <t>Talni sifon iz trdega PVC-ja za hišno kanalizacijo (npr.Vafra ali enakovredno), s horizontalnim vtokom fi 50 mm in nastavljivim horizontalnim iztokom fi 50 mm, dim. 100x100 mm, skupaj s pohodno talno ploščo iz nerjaveče pločevine 150x150 mm, minimalne debeline 3 mm.</t>
  </si>
  <si>
    <t xml:space="preserve">Kompleten umivalnik (npr.Kolpa San ali enakovredno) dim. cca. 600×500 cm, sestavljen iz : </t>
  </si>
  <si>
    <t>Dobava in montaža  novega cevnega radiatorja (npr. Varis Eurora ali enakovredno), Barva standardno bela (RAL 9003)</t>
  </si>
  <si>
    <t>Dobava in montaža električnih stikal in vtičnic (npr. Tem Čatež ali enakovredno) z vsemi pomožnimi deli in pritrdilnim in veznim materialom</t>
  </si>
  <si>
    <t>Obnova kopalnice Skupaj brez DDV (v EUR)</t>
  </si>
  <si>
    <t>Zamenjava podna predsoba , kuhinja, zamenjava rolojev  in pretesnitev oken skupaj brez DDV (V EUR)</t>
  </si>
  <si>
    <t>SKUPAJ Z DDV (v EUR):</t>
  </si>
  <si>
    <t>Gradbena obdelava notranjih špalet pri oknih, ki se menjajo:
- akrilni premaz špalete (pred vgradnjo okna),
- izravnava poroznih špalet z JUBIZOL ali enakovredno lepilno malto v debelini 3-5 mm  (pred vgradnjo okna),
- pozidava v predelu notranje police z plinobetonskimi elementi ali Multipor izolacijo ali enakovredno,
- nanos JUB renovirne malte ali enakovredne, do ravnine obstoječega ometa,
- 2 kratno kitanje špalet z mavčnim kitom (v kritična mesta se vstavi stekleno mrežico) in 2 kratno brušenje.
Obračun po dolžini špalet (obseg okna) RŠ do 25 cm na globino špalete.</t>
  </si>
  <si>
    <t>Zamenjava okna kuhinja in vhodna vrata skupaj brez DDV (v EUR)</t>
  </si>
  <si>
    <t xml:space="preserve">Obnova kopalnice, notranjih vrat, električna omarica in izolacija stene ob kletni steni skupaj brez DDV (v EUR) </t>
  </si>
  <si>
    <r>
      <t>Demontaža obstoječih</t>
    </r>
    <r>
      <rPr>
        <u/>
        <sz val="10"/>
        <rFont val="Calibri"/>
        <family val="2"/>
        <charset val="238"/>
      </rPr>
      <t xml:space="preserve"> vhodnih vratnih kril</t>
    </r>
    <r>
      <rPr>
        <sz val="10"/>
        <rFont val="Calibri"/>
        <family val="2"/>
        <charset val="238"/>
      </rPr>
      <t xml:space="preserve"> </t>
    </r>
    <r>
      <rPr>
        <u/>
        <sz val="10"/>
        <rFont val="Calibri"/>
        <family val="2"/>
        <charset val="238"/>
      </rPr>
      <t>(železni okvir)</t>
    </r>
    <r>
      <rPr>
        <sz val="10"/>
        <rFont val="Calibri"/>
        <family val="2"/>
        <charset val="238"/>
      </rPr>
      <t xml:space="preserve">  in podbojev, iznos na gradbiščno deponijo, komplet z vsemi pomožnimi deli in transporti ter odvoz  na deponijo, skladno s Pravilnikom o ravnanju z gradbenimi in drugimi odpadki .  </t>
    </r>
  </si>
  <si>
    <r>
      <t xml:space="preserve">Izdelava, dobava in montaža lesenih enokrilnih notranjih  vrat skupne dim 85/200 cm z ustreznimi lesenimi podboji in </t>
    </r>
    <r>
      <rPr>
        <u/>
        <sz val="10"/>
        <rFont val="Calibri"/>
        <family val="2"/>
      </rPr>
      <t>nadsvetlobo</t>
    </r>
    <r>
      <rPr>
        <sz val="10"/>
        <rFont val="Calibri"/>
        <family val="2"/>
      </rPr>
      <t xml:space="preserve"> višine 50 - 60 cm (npr. Model LA4-premium ali enakovredno). Vrata so opremljena z vsem potrebnim okovjem in finalno obdelana. Vrata imajo vgrajen </t>
    </r>
    <r>
      <rPr>
        <u/>
        <sz val="10"/>
        <rFont val="Calibri"/>
        <family val="2"/>
      </rPr>
      <t>zračnik</t>
    </r>
    <r>
      <rPr>
        <sz val="10"/>
        <rFont val="Calibri"/>
        <family val="2"/>
      </rPr>
      <t xml:space="preserve"> na spoodnjem delu, skupne dim. cca 20/6 cm. Dobava ter montaža novih lesenih  podbojev  sirine  do 20 cm komplet z vsem pomožnimi deli in materialom. </t>
    </r>
  </si>
  <si>
    <r>
      <t xml:space="preserve">Izdelava, dobava in montaža lesenih enokrilnih notranjih  vrat skupne dim 95/205 cm z ustreznimi lesenimi podboji in vgrajeno mlečno zasteklitvijo (npr. Model LA4-premium ali enakovredno). Vrata so opremljena z vsem potrebnim okovjem in finalno obdelana. Vrata imajo vgrajena </t>
    </r>
    <r>
      <rPr>
        <u/>
        <sz val="10"/>
        <rFont val="Calibri"/>
        <family val="2"/>
      </rPr>
      <t>zračnika</t>
    </r>
    <r>
      <rPr>
        <sz val="10"/>
        <rFont val="Calibri"/>
        <family val="2"/>
      </rPr>
      <t xml:space="preserve"> na spoodnjem in zgornjem delu, skupne dim. cca 20/6 cm. Dobava ter montaža novih lesenih  podbojev  sirine  do 20 cm komplet z vsem pomožnimi deli in materialom. </t>
    </r>
  </si>
  <si>
    <t>Obnova kopalnice, notranja vrata in vhodna vrata Skupaj brez DDV (V EUR)</t>
  </si>
  <si>
    <t xml:space="preserve">Demontaža obstoječih vhodnih vratnih kril (železni okvir)  in podbojev, iznos na gradbiščno deponijo, komplet z vsemi pomožnimi deli in transporti ter odvoz  na deponijo, skladno s Pravilnikom o ravnanju z gradbenimi in drugimi odpadki .  </t>
  </si>
  <si>
    <t>Dobava in montaža  novega cevnega radiatorja (npr. Varis Eurora ali enakovredno), barva standardno bela (RAL 9003)</t>
  </si>
  <si>
    <t>Dobava in montaža aluminijastega radiatorja (Aklimat 500 ali enakovredno), barva standardno bela (RAL 9003), dim. 106/60 cm</t>
  </si>
  <si>
    <t>Vhodna in notranja vrata ter radiatorji skupaj brez DDV (v EUR):</t>
  </si>
  <si>
    <t>Dobava ter montaža  novih tipskih  PVC  oken dimenzijsko kot so obstoječa, komplet s podbojem, kljuko, z notranjim troslojnim termopan steklom in zunanjimi žaluzijami  ali roletami  ter notranjimi okenskimi policami komplet z vsemi pomožnimi deli in transporti.   PVC okna morajo biti izdelana  iz kvalitetne PVC umetne mase, ki je neomejeno odporna proti vremenskim vplivom in UV žarkom v rjavi-beli barvi dekor folija in notranji barvi okvirja v beli  dekor folija  RAL 9003. Osnovni profili oken morajo biti izdelani iz votlih, najmanj šestkomornih profilov Uf=1,1 W/m2K, ojačanih s pocinkanimi jeklenimi profili. Tesnila morajo zagotavljati odlično zvočno in toplotno izolacijo. Okna morajo biti zastekljena izolacijskim steklom 4-14-4-14-4, ki zagotavlja Ug=0,6 W/m2K, Rw min =32dB s TGI distančniki in pritrjevanjem z vijaki ter tesnenjem s RAL tesnilnimi trakovi Trioplex ali enakovredno.  Okno po shemi iz  projekta. Dobava in montaža zunanjih, nadometnih  rolet  z lamelami oblike, barve in dimenzije kot obstoječe  z ročnim pogonom znotraj, skupaj z vidno ALU masko na zunanji strani. Obračun po kosu rolet  z navedeno dimenzijo pokrivanja.</t>
  </si>
  <si>
    <t>Menjava oken in balkonskih vrat Skupaj brez DDV (v EUR)</t>
  </si>
  <si>
    <t>Slikanje špalet s poldisperzijsko barvo Jupol (3-krat premaz) ali enakovredno v barvi po izboru naročnika komplet z vsemi pomožnimi deli</t>
  </si>
  <si>
    <t>Slikanje sten z vodoodporno barvo Jupol Latex semi mat (3-krat premaz) ali enakovredno v barvi po izboru naročnika komplet z vsemi pomožnimi deli</t>
  </si>
  <si>
    <t>Pleskanje cevi centralnega ogrevanja z odporno belo barvo  Tessarol Akril ali enakovredno za radiatorje komplet z brušenjem in vsemi pomožnimi deli</t>
  </si>
  <si>
    <t>Dobava in montaža  tuš keramične  kadi s kabino iz kaljenega stekla  deb 6 mm, dim.80×100cm (npr. Kolpa San ali enakovredno), ogrodje mora biti v Alu izvedbi ali inox, ter z magnetno zaporo vrat, komplet s sifonom, pretočnim ventilom in mešalno baterijo z nastavkom za tuširanje in prho.</t>
  </si>
  <si>
    <r>
      <t xml:space="preserve">Demontaža obstoječih </t>
    </r>
    <r>
      <rPr>
        <u/>
        <sz val="10"/>
        <rFont val="Calibri"/>
        <family val="2"/>
        <charset val="238"/>
      </rPr>
      <t xml:space="preserve">vhodnih vratnih kril  in podbojev (železni okvir), </t>
    </r>
    <r>
      <rPr>
        <sz val="10"/>
        <rFont val="Calibri"/>
        <family val="2"/>
        <charset val="238"/>
      </rPr>
      <t xml:space="preserve">iznos na gradbiščno deponijo, komplet z vsemi pomožnimi deli in transporti ter odvoz  na deponijo, skladno s Pravilnikom o ravnanju z gradbenimi in drugimi odpadki .  </t>
    </r>
  </si>
  <si>
    <r>
      <t xml:space="preserve">Demontaža obstoječih </t>
    </r>
    <r>
      <rPr>
        <u/>
        <sz val="10"/>
        <rFont val="Calibri"/>
        <family val="2"/>
        <charset val="238"/>
      </rPr>
      <t>vratnih kril  in podbojev,</t>
    </r>
    <r>
      <rPr>
        <sz val="10"/>
        <rFont val="Calibri"/>
        <family val="2"/>
        <charset val="238"/>
      </rPr>
      <t xml:space="preserve"> iznos na gradbiščno deponijo, komplet z vsemi pomožnimi deli in transporti ter odvoz  na deponijo, skladno s Pravilnikom o ravnanju z gradbenimi in drugimi odpadki .  </t>
    </r>
  </si>
  <si>
    <t>osnovni premaz Jukol Primer ali enakovredno</t>
  </si>
  <si>
    <t>hidroizolacija Hidrozol Elastik + Hidrozol tesnilni trak + Hidrozol Superflex + JUBIZOL armirna mrežica + Hidrozol Superflex ali enakovredno</t>
  </si>
  <si>
    <t>Pleskanje cevi centralnega ogrevanja z odporno belo barvo  Tessarol Akril ali enakovredno za radiatorje komplet z brušenjem in vsemi pomožnimi del.</t>
  </si>
  <si>
    <t>Dobava in montaža  tuš keramične  kadi s kabino iz kaljenega stekla  deb 6 mm, dim.70×90cm (npr. Kolpa San ali enakovredno), ogrodje mora biti v Alu izvedbi ali inox, ter z magnetno zaporo vrat, komplet s sifonom, pretočnim ventilom in mešalno baterijo z nastavkom za tuširanje in prho</t>
  </si>
  <si>
    <t>Obnova Kopalnice, vhodna vrata, elektro omarica, balkon-granitogres Skupaj brez DDV (v EUR)</t>
  </si>
  <si>
    <t>Pleskanje obstoječih vratnih kovinskih podbojev s čiščenjem in pripravo podlage z odporno  barvo  za kovine Tessarol Email akryl ali enakoredno v beli barvi ali podobno komplet z brušenjem in vsemi pomožnimi del.</t>
  </si>
  <si>
    <t>Talni sifon iz trdega PVC-ja za hišno kanalizacijo (npr. Vafra ali enakovredno), s horizontalnim vtokom fi 50 mm in nastavljivim horizontalnim iztokom fi 50 mm, dim. 100x100 mm, skupaj s pohodno talno ploščo iz nerjaveče pločevine 150x150 mm, minimalne debeline 3 mm.</t>
  </si>
  <si>
    <t>Dobava in montaža  tuš keramične  kadi s kabino iz kaljenega stekla  deb 6 mm, dim.80×90cm (npr. Kolpa San ali enakovredno), ogrodje mora biti v Alu izvedbi ali inox, ter z magnetno zaporo vrat, komplet s sifonom, pretočnim ventilom in mešalno baterijo z nastavkom za tuširanje in prho</t>
  </si>
  <si>
    <t>Dobava in montaža stenskega kopalniškega grelnika (npr. MQ KPT - 2000 B ali enakovredno), z vsemi pritrdilnim in veznim materialom</t>
  </si>
  <si>
    <t>Slikanje špalet s poldisperzijsko barvo Jupol ali enakovredno (3-krat premaz) ali podobno  v barvi po izboru naročnika komplet z vsemi pomožnimi deli</t>
  </si>
  <si>
    <t>Gradbena obdelava notranjih špalet pri oknih, ki se menjajo:
- akrilni premaz špalete (pred vgradnjo okna),
- izravnava poroznih špalet z JUBIZOL ali enakovredno lepilno malto v debelini 3-5 mm  (pred vgradnjo okna),
- pozidava v predelu notranje police z plinobetonskimi elementi ali Multipor izolacijo,
- nanos JUB renovirne malte ali enakovredne, do ravnine obstoječega ometa,
- 2 kratno kitanje špalet z mavčnim kitom (v kritična mesta se vstavi stekleno mrežico) in 2 kratno brušenje.
Obračun po dolžini špalet (obseg okna) RŠ do 25 cm na globino špalete.</t>
  </si>
  <si>
    <t>Dobava in montaža vinil klik plošč kot npr. SENSO LOCK 20 WOOD-5 ali enakovredno ali boljše z ustrezno podlago ter zaključnimi obstenskimi letvami- po izboru naročnika. Upoštevati tudi obvratne alu zaključke</t>
  </si>
  <si>
    <t>Slikanje sten in stropov s poldisperzijsko barvo Jupol (3-krat premaz) ali enakovredno  v barvi po izboru naročnika komplet z vsemi pomožnimi deli</t>
  </si>
  <si>
    <t xml:space="preserve">Izdelava, dobava in montaža lesenih enokrilnih notranjih  vrat skupne dim 70/205 cm z ustreznimi lesenimi podboji (npr. Model LA4-premium ali enakovredno). Vrata so opremljena z vsem potrebnim okovjem in  finalno obdelana. Dobava ter montaža novih lesenih  podbojev  sirine  do 20 cm komplet z vsem pomožnimi deli in materialom. </t>
  </si>
  <si>
    <t xml:space="preserve">Izdelava, dobava in montaža lesenih enokrilnih notranjih  vrat skupne dim 90/205 cm z ustreznimi lesenimi podboji in vgrajeno mlečno zasteklitvijo (npr. Model LA4-premium ali enakovredno). Dobava ter montaža novih lesenih  podbojev  sirine  do 20 cm komplet z vsem pomožnimi deli in materialom. </t>
  </si>
  <si>
    <t>Gradbena obdelava notranjih in zunanjih špalet pri oknih, ki se menjajo:
- akrilni premaz špalete (pred vgradnjo okna),
- izravnava poroznih špalet z JUBIZOL ali enakovredno lepilno malto v debelini 3-5 mm  (pred vgradnjo okna),
- pozidava v predelu notranje police z plinobetonskimi elementi ali Multipor izolacijo ali enakovredno izolacijo,
- nanos JUB renovirne malte ali enakovredne, do ravnine obstoječega ometa,
- 2 kratno kitanje špalet z mavčnim kitom (v kritična mesta se vstavi stekleno mrežico) in 2 kratno brušenje.
Obračun po dolžini špalet (obseg okna) RŠ do 25 cm na globino špalete.</t>
  </si>
  <si>
    <t>Dobava in montaža  tuš keramične  kadi s kabino iz kaljenega stekla  deb 6 mm, dim.70×80cm (npr. Kolpa San ali enkovredno), ogrodje mora biti v Alu izvedbi ali inox, ter z magnetno zaporo vrat, komplet s sifonom, pretočnim ventilom in mešalno baterijo s pipo in z nastavkom za tuširanje in prho</t>
  </si>
  <si>
    <t>Kompletna obnova stanovanja Skupaj brez DDV v EUR</t>
  </si>
  <si>
    <t xml:space="preserve">Demontaža obstoječih vhodnih vratnih kril (železni okvir) in podbojev, iznos na gradbiščno deponijo, komplet z vsemi pomožnimi deli in transporti ter odvoz  na deponijo, skladno s Pravilnikom o ravnanju z gradbenimi in drugimi odpadki .  </t>
  </si>
  <si>
    <t xml:space="preserve">Izdelava, dobava in montaža lesenih enokrilnih notranjih  vrat skupne dim. 80/200 cm z ustreznimi lesenimi podboji (npr. Model LA4-premium ali enakovredno). Vrata so opremljena z vsem potrebnim okovjem in  finalno obdelana. Dobava ter montaža novih lesenih  podbojev  sirine  do 20 cm komplet z vsem pomožnimi deli in materialom. </t>
  </si>
  <si>
    <t xml:space="preserve">Izdelava, dobava in montaža lesenih enokrilnih notranjih  vrat za kopalnico in wc, skupne dim. 60/200 cm z ustreznimi kovinskimi podboji (npr. Model LA4-premium ali enakovredno). Vrata so opremljena z vsem potrebnim okovjem in  finalno obdelana. Dobava ter montaža novih lesenih  podbojev  sirine  do 20 cm komplet z vsem pomožnimi deli in materialom. </t>
  </si>
  <si>
    <t xml:space="preserve">Izdelava, dobava in montaža lesenih enokrilnih notranjih, kuhinjskih vrat skupne dim. 80/200 cm z ustreznimi lesenimi podboji in vgrajeno mlečno zasteklitvijo (npr. Model LA4-premium ali enakovredno). Dobava ter montaža novih lesenih  podbojev  sirine  do 20 cm komplet z vsem pomožnimi deli in materialom. </t>
  </si>
  <si>
    <t xml:space="preserve">Izdelava, dobava in montaža lesenih enokrilnih notranjih  vrat za kopalnico in wc, skupne dim. 60/200 cm z ustreznimi lesenimi podboji (npr. Model LA4-premium ali enakovredno). Vrata so opremljena z vsem potrebnim okovjem in  finalno obdelana. Dobava ter montaža novih lesenih  podbojev  sirine  do 20 cm komplet z vsem pomožnimi deli in materialom. </t>
  </si>
  <si>
    <t xml:space="preserve">Izdelava, dobava in montaža lesenih enokrilnih notranjih, kuhinjskih vrat skupne dim. 80/200 cm z ustreznimi lesenimi podboji in vgrajeno mlečno zasteklitvijo (npr. Model LA4-premium alienakovredno). Dobava ter montaža novih lesenih  podbojev  sirine  do 20 cm komplet z vsem pomožnimi deli in materialom. </t>
  </si>
  <si>
    <t>Pleskanje obstoječih vratnih kovinskih podbojev s čiščenjem in pripravo podlage z odporno  barvo  za kovine Tessarol Email akryl ali enakovredno  v beli barvi ali enakovredno komplet z brušenjem in vsemi pomožnimi del.</t>
  </si>
  <si>
    <t>količina</t>
  </si>
  <si>
    <t>enota</t>
  </si>
  <si>
    <t>cena/enoto v EUR brez DDV</t>
  </si>
  <si>
    <r>
      <t>Dobava in polaganje talne keramike 40x40 cm granitigress v kopalnici komplet z vsemi pomožnimi deli.</t>
    </r>
    <r>
      <rPr>
        <u/>
        <sz val="10"/>
        <rFont val="Calibri"/>
        <family val="2"/>
        <charset val="238"/>
      </rPr>
      <t xml:space="preserve"> Vrednost nabave  keramike od 10 do 15 EUR (brez DDV)/m2!</t>
    </r>
  </si>
  <si>
    <r>
      <t xml:space="preserve">Dobava in polaganje stenske keramike v kopalnici, dim 20x40 cm, polaganje na lepilo  po izboru naročnika komplet z vsemi pomožnimi deli. </t>
    </r>
    <r>
      <rPr>
        <u/>
        <sz val="10"/>
        <rFont val="Calibri"/>
        <family val="2"/>
        <charset val="238"/>
      </rPr>
      <t>(Vrednost nabave  keramike od 15 - 20 EUR (brez DDV)/m2!)</t>
    </r>
  </si>
  <si>
    <r>
      <t xml:space="preserve">Dobava in polaganje stenske keramike v kopalnici, dim 20x40 cm, polaganje na lepilo  po izboru naročnika komplet z vsemi pomožnimi deli. </t>
    </r>
    <r>
      <rPr>
        <u/>
        <sz val="10"/>
        <rFont val="Calibri"/>
        <family val="2"/>
        <charset val="238"/>
        <scheme val="minor"/>
      </rPr>
      <t>Vrednost nabave  keramike od 15 - 20 EUR brez DDV/m2!</t>
    </r>
  </si>
  <si>
    <r>
      <t>Dobava in polaganje talne keramike 40x40 cm granitigress v kopalnici komplet z vsemi pomožnimi deli.</t>
    </r>
    <r>
      <rPr>
        <u/>
        <sz val="10"/>
        <rFont val="Calibri"/>
        <family val="2"/>
        <charset val="238"/>
        <scheme val="minor"/>
      </rPr>
      <t xml:space="preserve"> Vrednost nabave  keramike od 10 do 15 EUR brez DDV/m2!</t>
    </r>
  </si>
  <si>
    <t>Nanos sušilnega in antibakterijskega ometa na steni spalnice</t>
  </si>
  <si>
    <t>Bandažiranje, 1x kitanje in 2x beljenje mavčne stene v spalnici s poldisperzijsko barvo</t>
  </si>
  <si>
    <r>
      <t>Dobava in montaža 80 l bojlerja npr. (Gorenje Smart OGB ali enakovredno), komplet z vsemi deli, tesnilnim in pritrdilnim materialom ter prikoplom</t>
    </r>
    <r>
      <rPr>
        <sz val="10"/>
        <color rgb="FFFF0000"/>
        <rFont val="Calibri"/>
        <family val="2"/>
        <charset val="238"/>
        <scheme val="minor"/>
      </rPr>
      <t xml:space="preserve">. </t>
    </r>
    <r>
      <rPr>
        <sz val="10"/>
        <rFont val="Calibri"/>
        <family val="2"/>
        <charset val="238"/>
        <scheme val="minor"/>
      </rPr>
      <t>Višjega cenovnega razreda (mora imeti termostat, ekonomično reguliranje itd)</t>
    </r>
  </si>
  <si>
    <r>
      <t xml:space="preserve">Dobava in polaganje stenske keramike v kopalnici, dim 20x40 cm, polaganje na lepilo  po izboru naročnika komplet z vsemi pomožnimi deli. </t>
    </r>
    <r>
      <rPr>
        <u/>
        <sz val="10"/>
        <rFont val="Calibri"/>
        <family val="2"/>
        <charset val="238"/>
      </rPr>
      <t>Vrednost nabave  keramike od 15 - 20 EUR brez DDV/m2!</t>
    </r>
  </si>
  <si>
    <r>
      <t xml:space="preserve">Dobava in polaganje talne keramike 40x40 cm granitigress v kopalnici komplet z vsemi pomožnimi deli. </t>
    </r>
    <r>
      <rPr>
        <u/>
        <sz val="10"/>
        <rFont val="Calibri"/>
        <family val="2"/>
        <charset val="238"/>
      </rPr>
      <t>Vrednost nabave  keramike od 10 do 15 EUR brez DDV/m2!</t>
    </r>
  </si>
  <si>
    <t>Dobava in montaža 80 l bojlerja npr. (Gorenje Smart OGB ali enakovredno), komplet z vsemi deli, tesnilnim in pritrdilnim materialom ter prikoplom. Višjega cenovnega razreda (mora imeti termostat, ekonomično reguliranje itd)</t>
  </si>
  <si>
    <t>Menjava stavbno pohištvo skupaj v EUR brez DDV</t>
  </si>
  <si>
    <r>
      <t xml:space="preserve">Dobava in polaganje stenske keramike v kopalnici, dim 20x40 cm, polaganje na lepilo  po izboru naročnika, komplet z vsemi pomožnimi deli. </t>
    </r>
    <r>
      <rPr>
        <u/>
        <sz val="10"/>
        <rFont val="Calibri"/>
        <family val="2"/>
        <charset val="238"/>
      </rPr>
      <t>Vrednost nabave  keramike od 15 - 20 EUR brez DDV/m2!</t>
    </r>
  </si>
  <si>
    <t>Obnova kopalnice, notranja vrata in vhodna vrata skupaj brez DDV (v EUR)</t>
  </si>
  <si>
    <r>
      <t xml:space="preserve">Dobava in polaganje stenske keramike v kopalnici in WC prostoru, dim 20x40 cm, polaganje na lepilo  po izboru naročnika komplet z vsemi pomožnimi deli. </t>
    </r>
    <r>
      <rPr>
        <u/>
        <sz val="10"/>
        <rFont val="Calibri"/>
        <family val="2"/>
        <charset val="238"/>
      </rPr>
      <t>Vrednost nabave  keramike od 15 - 20 EUR brez DDV/m2!</t>
    </r>
  </si>
  <si>
    <r>
      <t xml:space="preserve">Dobava in polaganje talne keramike 45x45 cm granitogres na balkonu, komplet z vsemi pomožnimi deli, lepili in hidroizolacijo. </t>
    </r>
    <r>
      <rPr>
        <u/>
        <sz val="10"/>
        <rFont val="Calibri"/>
        <family val="2"/>
        <charset val="238"/>
      </rPr>
      <t xml:space="preserve">Vrednost nabave  keramike od 15 do 25 EUR brez DDV/m2!   </t>
    </r>
  </si>
  <si>
    <t>Talni sifon iz trdega PVC-ja za hišno kanalizacijo (npr. Vafra ali enkovredno), s horizontalnim vtokom fi 50 mm in nastavljivim horizontalnim iztokom fi 50 mm, dim. 100x100 mm, skupaj s pohodno talno ploščo iz nerjaveče pločevine 150x150 mm, minimalne debeline 3 mm.</t>
  </si>
  <si>
    <r>
      <t>Dobava in polaganje stenske keramike v kopalnici, dim 20x40 cm, polaganje na lepilo  po izboru naročnika komplet z vsemi pomožnimi deli.</t>
    </r>
    <r>
      <rPr>
        <u/>
        <sz val="10"/>
        <rFont val="Calibri"/>
        <family val="2"/>
        <charset val="238"/>
      </rPr>
      <t xml:space="preserve"> Vrednost nabave  keramike od 15 - 20 EUR brez DDV/m2!</t>
    </r>
  </si>
  <si>
    <r>
      <t xml:space="preserve">Dobava in polaganje talne keramike 40x40 cm granitigress v kopalnici komplet z vsemi pomožnimi deli. Vrednost nabave  keramike od </t>
    </r>
    <r>
      <rPr>
        <u/>
        <sz val="10"/>
        <rFont val="Calibri"/>
        <family val="2"/>
        <charset val="238"/>
      </rPr>
      <t>10 do 15 EUR brez DDV/m2!</t>
    </r>
  </si>
  <si>
    <t>Dobava in montaža 50 l bojlerja npr. (Gorenje Simplicity OTG ali enakovredno), komplet z vsemi deli, tesnilnim in pritrdilnim materialom ter prikoplom. Višjega cenovnega razreda (mora imeti termostat, ekonomično reguliranje itd)</t>
  </si>
  <si>
    <t>Obnova kopalnice skupaj brez DDV (v EUR)</t>
  </si>
  <si>
    <t>Menjava oken in balkonskih vrat skupaj brez DDV (V EUR)</t>
  </si>
  <si>
    <r>
      <t xml:space="preserve">Dobava in polaganje stenske keramike v kopalnici, dim 20x40 cm, polaganje na lepilo  po izboru naročnika komplet z vsemi pomožnimi deli. </t>
    </r>
    <r>
      <rPr>
        <u/>
        <sz val="10"/>
        <rFont val="Calibri"/>
        <family val="2"/>
        <charset val="238"/>
      </rPr>
      <t>Vrednost nabave  keramike do 20 EUR brez DDV/m2!</t>
    </r>
  </si>
  <si>
    <t>Dobava in montaža 50 l bojlerja npr. (Gorenje Simplicity OTG 50 ali enakovredno), komplet z vsemi deli, tesnilnim in pritrdilnim materialom ter prikoplom. Višjega cenovnega razreda (mora imeti termostat, ekonomično reguliranje itd)</t>
  </si>
  <si>
    <t>Zamenjava vhodnih in notranjih vrat ter poden predsoba, kuhinja skupaj brez DDV v EUR</t>
  </si>
  <si>
    <t>Menjava stavbno pohištvo skupaj brez DDV v EUR</t>
  </si>
  <si>
    <t>Dobava in polaganje stenske keramike v kopalnici, dim 20x40 cm, polaganje na lepilo  po izboru naročnika komplet z vsemi pomožnimi deli. Vrednost nabave  keramike od 15 - 20 EUR brez DDV/m2!</t>
  </si>
  <si>
    <t>Dobava in polaganje talne keramike 40x40 cm granitigress v kopalnici komplet z vsemi pomožnimi deli. Vrednost nabave  keramike od 10 do 15 EUR brez DDV/m2!</t>
  </si>
  <si>
    <t>Obnova kopalnice skupaj brez DDV v EUR</t>
  </si>
  <si>
    <t>Menjava oken in balkonskih vrat skupaj brez DDV v EUR</t>
  </si>
  <si>
    <t>cena v EUR brez DDV</t>
  </si>
  <si>
    <t>cena/količina v EUR brez DDV</t>
  </si>
  <si>
    <t>cena/količino v EUR brez DDV</t>
  </si>
  <si>
    <t>cena /količina v EUR brez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</si>
</sst>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_-* #,##0.00\ [$€-1]_-;\-* #,##0.00\ [$€-1]_-;_-* &quot;-&quot;??\ [$€-1]_-;_-@_-"/>
    <numFmt numFmtId="166" formatCode="_-* #,##0.00\ [$€-424]_-;\-* #,##0.00\ [$€-424]_-;_-* &quot;-&quot;??\ [$€-424]_-;_-@_-"/>
    <numFmt numFmtId="167" formatCode="#,##0.00\ &quot;€&quot;"/>
    <numFmt numFmtId="168" formatCode="#,##0.00_ ;\-#,##0.00\ "/>
    <numFmt numFmtId="169" formatCode="_ * #,##0.00_-\ [$€-1]_ ;_ * #,##0.00\-\ [$€-1]_ ;_ * &quot;-&quot;??_-\ [$€-1]_ ;_ @_ "/>
  </numFmts>
  <fonts count="5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b/>
      <u/>
      <sz val="10"/>
      <name val="Calibri"/>
      <family val="2"/>
      <charset val="238"/>
    </font>
    <font>
      <sz val="10"/>
      <name val="Arial"/>
      <charset val="238"/>
    </font>
    <font>
      <sz val="10"/>
      <name val="Courier New"/>
      <family val="3"/>
      <charset val="238"/>
    </font>
    <font>
      <sz val="7"/>
      <name val="Calibri"/>
      <family val="2"/>
      <charset val="238"/>
    </font>
    <font>
      <b/>
      <sz val="14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u/>
      <sz val="10"/>
      <color indexed="10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sz val="10"/>
      <color indexed="10"/>
      <name val="Calibri"/>
      <family val="2"/>
      <charset val="238"/>
    </font>
    <font>
      <sz val="8"/>
      <name val="Arial"/>
      <charset val="238"/>
    </font>
    <font>
      <b/>
      <sz val="10"/>
      <name val="Arial CE"/>
      <family val="2"/>
      <charset val="238"/>
    </font>
    <font>
      <sz val="10"/>
      <color indexed="10"/>
      <name val="Calibri"/>
      <family val="2"/>
      <charset val="238"/>
    </font>
    <font>
      <sz val="9"/>
      <name val="Arial"/>
      <family val="2"/>
      <charset val="238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u/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indexed="8"/>
      <name val="Calibri"/>
      <family val="2"/>
      <charset val="238"/>
    </font>
    <font>
      <b/>
      <sz val="12"/>
      <name val="Calibri"/>
      <family val="2"/>
    </font>
    <font>
      <i/>
      <sz val="12"/>
      <color theme="1"/>
      <name val="Calibri"/>
      <family val="2"/>
    </font>
    <font>
      <b/>
      <i/>
      <sz val="12"/>
      <name val="Calibri"/>
      <family val="2"/>
    </font>
    <font>
      <b/>
      <sz val="10"/>
      <color indexed="8"/>
      <name val="Calibri"/>
      <family val="2"/>
    </font>
    <font>
      <sz val="10"/>
      <color rgb="FFFF0000"/>
      <name val="Calibri"/>
      <family val="2"/>
      <charset val="238"/>
    </font>
    <font>
      <u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9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57">
    <xf numFmtId="0" fontId="0" fillId="0" borderId="0" xfId="0"/>
    <xf numFmtId="0" fontId="2" fillId="0" borderId="0" xfId="0" applyFont="1"/>
    <xf numFmtId="4" fontId="4" fillId="0" borderId="0" xfId="0" applyNumberFormat="1" applyFont="1"/>
    <xf numFmtId="4" fontId="4" fillId="0" borderId="1" xfId="0" applyNumberFormat="1" applyFont="1" applyBorder="1"/>
    <xf numFmtId="165" fontId="4" fillId="0" borderId="0" xfId="0" applyNumberFormat="1" applyFont="1"/>
    <xf numFmtId="4" fontId="4" fillId="0" borderId="2" xfId="0" applyNumberFormat="1" applyFont="1" applyBorder="1"/>
    <xf numFmtId="165" fontId="4" fillId="0" borderId="2" xfId="0" applyNumberFormat="1" applyFont="1" applyBorder="1"/>
    <xf numFmtId="0" fontId="2" fillId="0" borderId="0" xfId="0" applyFont="1" applyAlignment="1">
      <alignment vertical="top" wrapText="1"/>
    </xf>
    <xf numFmtId="165" fontId="2" fillId="0" borderId="0" xfId="0" applyNumberFormat="1" applyFont="1" applyAlignment="1">
      <alignment horizontal="right" shrinkToFit="1"/>
    </xf>
    <xf numFmtId="0" fontId="2" fillId="0" borderId="0" xfId="0" applyFont="1" applyAlignment="1">
      <alignment horizontal="right" vertical="top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165" fontId="2" fillId="0" borderId="0" xfId="0" applyNumberFormat="1" applyFont="1"/>
    <xf numFmtId="49" fontId="2" fillId="0" borderId="0" xfId="0" applyNumberFormat="1" applyFont="1" applyAlignment="1">
      <alignment vertical="top" wrapText="1"/>
    </xf>
    <xf numFmtId="165" fontId="2" fillId="0" borderId="0" xfId="0" applyNumberFormat="1" applyFont="1" applyAlignment="1" applyProtection="1">
      <alignment horizontal="right"/>
      <protection locked="0"/>
    </xf>
    <xf numFmtId="0" fontId="6" fillId="0" borderId="0" xfId="0" applyFont="1"/>
    <xf numFmtId="0" fontId="12" fillId="0" borderId="0" xfId="0" applyFont="1"/>
    <xf numFmtId="0" fontId="7" fillId="0" borderId="0" xfId="0" applyFont="1"/>
    <xf numFmtId="0" fontId="13" fillId="0" borderId="0" xfId="0" applyFont="1"/>
    <xf numFmtId="0" fontId="13" fillId="0" borderId="2" xfId="0" applyFont="1" applyBorder="1"/>
    <xf numFmtId="0" fontId="12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6" fillId="0" borderId="6" xfId="0" applyFont="1" applyBorder="1"/>
    <xf numFmtId="0" fontId="7" fillId="0" borderId="7" xfId="0" applyFont="1" applyBorder="1"/>
    <xf numFmtId="0" fontId="6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14" fillId="0" borderId="0" xfId="0" applyFont="1"/>
    <xf numFmtId="4" fontId="15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4" fontId="6" fillId="0" borderId="0" xfId="1" applyNumberFormat="1" applyFont="1"/>
    <xf numFmtId="164" fontId="6" fillId="0" borderId="0" xfId="3" applyNumberFormat="1" applyFont="1"/>
    <xf numFmtId="4" fontId="6" fillId="0" borderId="9" xfId="1" applyNumberFormat="1" applyFont="1" applyBorder="1"/>
    <xf numFmtId="164" fontId="6" fillId="0" borderId="9" xfId="3" applyNumberFormat="1" applyFont="1" applyBorder="1"/>
    <xf numFmtId="166" fontId="7" fillId="0" borderId="9" xfId="3" applyNumberFormat="1" applyFont="1" applyBorder="1"/>
    <xf numFmtId="4" fontId="6" fillId="0" borderId="11" xfId="1" applyNumberFormat="1" applyFont="1" applyBorder="1"/>
    <xf numFmtId="0" fontId="7" fillId="0" borderId="11" xfId="0" applyFont="1" applyBorder="1"/>
    <xf numFmtId="166" fontId="7" fillId="0" borderId="11" xfId="0" applyNumberFormat="1" applyFont="1" applyBorder="1"/>
    <xf numFmtId="4" fontId="6" fillId="0" borderId="12" xfId="1" applyNumberFormat="1" applyFont="1" applyBorder="1"/>
    <xf numFmtId="0" fontId="7" fillId="0" borderId="12" xfId="0" applyFont="1" applyBorder="1"/>
    <xf numFmtId="166" fontId="6" fillId="0" borderId="12" xfId="0" applyNumberFormat="1" applyFont="1" applyBorder="1"/>
    <xf numFmtId="166" fontId="6" fillId="0" borderId="0" xfId="0" applyNumberFormat="1" applyFont="1"/>
    <xf numFmtId="0" fontId="16" fillId="0" borderId="0" xfId="0" applyFont="1"/>
    <xf numFmtId="0" fontId="9" fillId="0" borderId="0" xfId="0" applyFont="1"/>
    <xf numFmtId="4" fontId="2" fillId="0" borderId="0" xfId="0" applyNumberFormat="1" applyFont="1"/>
    <xf numFmtId="4" fontId="3" fillId="0" borderId="0" xfId="0" applyNumberFormat="1" applyFont="1"/>
    <xf numFmtId="165" fontId="3" fillId="0" borderId="0" xfId="0" applyNumberFormat="1" applyFont="1"/>
    <xf numFmtId="166" fontId="7" fillId="0" borderId="0" xfId="3" applyNumberFormat="1" applyFont="1"/>
    <xf numFmtId="166" fontId="7" fillId="0" borderId="0" xfId="0" applyNumberFormat="1" applyFont="1"/>
    <xf numFmtId="9" fontId="2" fillId="0" borderId="0" xfId="2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0" xfId="0" applyFont="1" applyAlignment="1">
      <alignment horizontal="left" vertical="top" wrapText="1"/>
    </xf>
    <xf numFmtId="2" fontId="2" fillId="0" borderId="0" xfId="0" applyNumberFormat="1" applyFont="1"/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>
      <alignment horizontal="right" vertical="top" wrapText="1"/>
    </xf>
    <xf numFmtId="165" fontId="2" fillId="0" borderId="0" xfId="4" applyNumberFormat="1" applyFont="1" applyAlignment="1" applyProtection="1">
      <alignment horizontal="right" vertical="top"/>
      <protection locked="0"/>
    </xf>
    <xf numFmtId="1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justify" vertical="top" wrapText="1"/>
    </xf>
    <xf numFmtId="4" fontId="2" fillId="0" borderId="0" xfId="0" applyNumberFormat="1" applyFont="1" applyAlignment="1">
      <alignment horizontal="right" wrapText="1"/>
    </xf>
    <xf numFmtId="165" fontId="2" fillId="0" borderId="0" xfId="4" applyNumberFormat="1" applyFont="1" applyAlignment="1" applyProtection="1">
      <alignment horizontal="right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9" fontId="2" fillId="0" borderId="2" xfId="2" applyFont="1" applyBorder="1" applyAlignment="1">
      <alignment horizontal="center" wrapText="1"/>
    </xf>
    <xf numFmtId="0" fontId="9" fillId="0" borderId="13" xfId="0" applyFont="1" applyBorder="1" applyAlignment="1">
      <alignment horizontal="justify"/>
    </xf>
    <xf numFmtId="0" fontId="2" fillId="0" borderId="13" xfId="0" applyFont="1" applyBorder="1" applyAlignment="1">
      <alignment horizontal="left"/>
    </xf>
    <xf numFmtId="4" fontId="2" fillId="0" borderId="13" xfId="0" applyNumberFormat="1" applyFont="1" applyBorder="1"/>
    <xf numFmtId="0" fontId="9" fillId="0" borderId="0" xfId="0" applyFont="1" applyAlignment="1">
      <alignment horizontal="justify"/>
    </xf>
    <xf numFmtId="167" fontId="2" fillId="0" borderId="0" xfId="0" applyNumberFormat="1" applyFont="1"/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right"/>
    </xf>
    <xf numFmtId="9" fontId="2" fillId="0" borderId="0" xfId="2" applyFont="1" applyAlignment="1">
      <alignment horizontal="right"/>
    </xf>
    <xf numFmtId="4" fontId="2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165" fontId="2" fillId="0" borderId="2" xfId="0" applyNumberFormat="1" applyFont="1" applyBorder="1"/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167" fontId="2" fillId="0" borderId="12" xfId="0" applyNumberFormat="1" applyFont="1" applyBorder="1"/>
    <xf numFmtId="0" fontId="5" fillId="0" borderId="0" xfId="0" applyFont="1" applyAlignment="1">
      <alignment vertical="top"/>
    </xf>
    <xf numFmtId="4" fontId="5" fillId="0" borderId="0" xfId="0" applyNumberFormat="1" applyFont="1"/>
    <xf numFmtId="0" fontId="5" fillId="0" borderId="2" xfId="0" applyFont="1" applyBorder="1"/>
    <xf numFmtId="49" fontId="2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top" wrapText="1"/>
    </xf>
    <xf numFmtId="9" fontId="2" fillId="0" borderId="2" xfId="2" applyFont="1" applyBorder="1" applyAlignment="1">
      <alignment horizontal="right"/>
    </xf>
    <xf numFmtId="0" fontId="2" fillId="0" borderId="13" xfId="0" applyFont="1" applyBorder="1" applyAlignment="1">
      <alignment vertical="top" wrapText="1"/>
    </xf>
    <xf numFmtId="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4" fontId="19" fillId="0" borderId="0" xfId="0" applyNumberFormat="1" applyFont="1" applyAlignment="1">
      <alignment horizontal="right"/>
    </xf>
    <xf numFmtId="165" fontId="2" fillId="0" borderId="13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Alignment="1">
      <alignment horizontal="right" shrinkToFit="1"/>
    </xf>
    <xf numFmtId="4" fontId="4" fillId="0" borderId="0" xfId="0" applyNumberFormat="1" applyFont="1" applyAlignment="1">
      <alignment horizontal="right"/>
    </xf>
    <xf numFmtId="0" fontId="0" fillId="0" borderId="0" xfId="0" applyAlignment="1">
      <alignment horizontal="right" vertical="top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0" xfId="0" quotePrefix="1" applyFont="1" applyAlignment="1">
      <alignment horizontal="right" vertical="top"/>
    </xf>
    <xf numFmtId="0" fontId="2" fillId="0" borderId="9" xfId="0" applyFont="1" applyBorder="1" applyAlignment="1">
      <alignment horizontal="right"/>
    </xf>
    <xf numFmtId="44" fontId="2" fillId="0" borderId="9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/>
    </xf>
    <xf numFmtId="0" fontId="4" fillId="0" borderId="0" xfId="0" applyFont="1" applyProtection="1">
      <protection locked="0"/>
    </xf>
    <xf numFmtId="165" fontId="22" fillId="0" borderId="0" xfId="0" applyNumberFormat="1" applyFont="1"/>
    <xf numFmtId="165" fontId="2" fillId="0" borderId="1" xfId="0" applyNumberFormat="1" applyFont="1" applyBorder="1"/>
    <xf numFmtId="0" fontId="23" fillId="0" borderId="0" xfId="0" applyFont="1" applyAlignment="1">
      <alignment vertical="top" wrapText="1"/>
    </xf>
    <xf numFmtId="0" fontId="5" fillId="0" borderId="0" xfId="0" applyFont="1" applyBorder="1"/>
    <xf numFmtId="4" fontId="4" fillId="0" borderId="0" xfId="0" applyNumberFormat="1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4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5" fillId="0" borderId="9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167" fontId="2" fillId="0" borderId="0" xfId="0" applyNumberFormat="1" applyFont="1" applyBorder="1"/>
    <xf numFmtId="0" fontId="18" fillId="0" borderId="13" xfId="0" applyFont="1" applyBorder="1"/>
    <xf numFmtId="0" fontId="9" fillId="0" borderId="13" xfId="0" applyFont="1" applyBorder="1" applyAlignment="1">
      <alignment horizontal="left"/>
    </xf>
    <xf numFmtId="0" fontId="9" fillId="0" borderId="13" xfId="0" applyFont="1" applyBorder="1"/>
    <xf numFmtId="167" fontId="27" fillId="0" borderId="13" xfId="0" applyNumberFormat="1" applyFont="1" applyBorder="1"/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 applyProtection="1">
      <alignment horizontal="right"/>
      <protection locked="0"/>
    </xf>
    <xf numFmtId="0" fontId="28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 vertical="top" wrapText="1"/>
    </xf>
    <xf numFmtId="0" fontId="25" fillId="0" borderId="0" xfId="0" applyFont="1" applyBorder="1" applyAlignment="1">
      <alignment vertical="top" wrapText="1"/>
    </xf>
    <xf numFmtId="0" fontId="35" fillId="0" borderId="0" xfId="0" applyFont="1" applyAlignment="1">
      <alignment vertical="top"/>
    </xf>
    <xf numFmtId="0" fontId="24" fillId="0" borderId="1" xfId="0" applyFont="1" applyBorder="1"/>
    <xf numFmtId="4" fontId="30" fillId="0" borderId="1" xfId="0" applyNumberFormat="1" applyFont="1" applyBorder="1"/>
    <xf numFmtId="165" fontId="24" fillId="0" borderId="1" xfId="0" applyNumberFormat="1" applyFont="1" applyBorder="1"/>
    <xf numFmtId="4" fontId="30" fillId="0" borderId="0" xfId="0" applyNumberFormat="1" applyFont="1"/>
    <xf numFmtId="0" fontId="24" fillId="0" borderId="1" xfId="0" applyFont="1" applyBorder="1" applyAlignment="1">
      <alignment horizontal="left"/>
    </xf>
    <xf numFmtId="0" fontId="24" fillId="0" borderId="0" xfId="0" applyFont="1"/>
    <xf numFmtId="0" fontId="36" fillId="0" borderId="0" xfId="0" applyFont="1"/>
    <xf numFmtId="4" fontId="15" fillId="0" borderId="0" xfId="0" applyNumberFormat="1" applyFont="1" applyBorder="1"/>
    <xf numFmtId="165" fontId="15" fillId="0" borderId="0" xfId="0" applyNumberFormat="1" applyFont="1" applyBorder="1"/>
    <xf numFmtId="0" fontId="6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left"/>
    </xf>
    <xf numFmtId="0" fontId="5" fillId="2" borderId="0" xfId="0" applyFont="1" applyFill="1"/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0" fontId="5" fillId="2" borderId="1" xfId="0" applyFont="1" applyFill="1" applyBorder="1"/>
    <xf numFmtId="4" fontId="4" fillId="2" borderId="1" xfId="0" applyNumberFormat="1" applyFont="1" applyFill="1" applyBorder="1"/>
    <xf numFmtId="4" fontId="38" fillId="2" borderId="0" xfId="0" applyNumberFormat="1" applyFont="1" applyFill="1" applyAlignment="1">
      <alignment horizontal="right"/>
    </xf>
    <xf numFmtId="4" fontId="3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165" fontId="2" fillId="0" borderId="2" xfId="4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right" vertical="top"/>
    </xf>
    <xf numFmtId="0" fontId="2" fillId="0" borderId="0" xfId="0" applyNumberFormat="1" applyFont="1" applyAlignment="1" applyProtection="1">
      <alignment vertical="top" wrapText="1"/>
    </xf>
    <xf numFmtId="4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 shrinkToFit="1"/>
    </xf>
    <xf numFmtId="4" fontId="2" fillId="0" borderId="0" xfId="0" applyNumberFormat="1" applyFont="1" applyProtection="1"/>
    <xf numFmtId="0" fontId="5" fillId="0" borderId="0" xfId="0" applyFont="1" applyAlignment="1" applyProtection="1">
      <alignment horizontal="right" vertical="top"/>
    </xf>
    <xf numFmtId="0" fontId="5" fillId="0" borderId="0" xfId="0" applyNumberFormat="1" applyFont="1" applyAlignment="1" applyProtection="1">
      <alignment vertical="top" wrapText="1"/>
    </xf>
    <xf numFmtId="0" fontId="2" fillId="0" borderId="0" xfId="0" applyFont="1" applyAlignment="1" applyProtection="1">
      <alignment horizontal="right" vertical="top"/>
    </xf>
    <xf numFmtId="4" fontId="2" fillId="0" borderId="0" xfId="0" applyNumberFormat="1" applyFont="1" applyAlignment="1" applyProtection="1">
      <alignment horizontal="center"/>
    </xf>
    <xf numFmtId="4" fontId="2" fillId="0" borderId="0" xfId="0" applyNumberFormat="1" applyFont="1" applyAlignment="1" applyProtection="1">
      <alignment horizontal="right"/>
    </xf>
    <xf numFmtId="4" fontId="5" fillId="0" borderId="0" xfId="0" applyNumberFormat="1" applyFont="1" applyProtection="1"/>
    <xf numFmtId="0" fontId="2" fillId="0" borderId="0" xfId="0" applyNumberFormat="1" applyFont="1" applyBorder="1" applyAlignment="1" applyProtection="1">
      <alignment vertical="top" wrapText="1"/>
    </xf>
    <xf numFmtId="0" fontId="5" fillId="0" borderId="0" xfId="0" applyFont="1" applyAlignment="1" applyProtection="1">
      <alignment horizontal="center"/>
    </xf>
    <xf numFmtId="4" fontId="5" fillId="0" borderId="0" xfId="0" applyNumberFormat="1" applyFont="1" applyAlignment="1" applyProtection="1">
      <alignment horizontal="right"/>
    </xf>
    <xf numFmtId="0" fontId="2" fillId="0" borderId="2" xfId="0" applyNumberFormat="1" applyFont="1" applyBorder="1" applyAlignment="1" applyProtection="1">
      <alignment vertical="top" wrapText="1"/>
    </xf>
    <xf numFmtId="4" fontId="2" fillId="0" borderId="2" xfId="0" applyNumberFormat="1" applyFont="1" applyBorder="1" applyAlignment="1" applyProtection="1">
      <alignment horizontal="center"/>
    </xf>
    <xf numFmtId="9" fontId="2" fillId="0" borderId="2" xfId="2" applyFont="1" applyBorder="1" applyAlignment="1" applyProtection="1">
      <alignment horizontal="right"/>
    </xf>
    <xf numFmtId="165" fontId="2" fillId="0" borderId="2" xfId="0" applyNumberFormat="1" applyFont="1" applyFill="1" applyBorder="1" applyAlignment="1" applyProtection="1">
      <alignment horizontal="right" shrinkToFit="1"/>
    </xf>
    <xf numFmtId="0" fontId="2" fillId="0" borderId="0" xfId="0" applyFont="1" applyProtection="1"/>
    <xf numFmtId="0" fontId="2" fillId="0" borderId="13" xfId="0" applyNumberFormat="1" applyFont="1" applyBorder="1" applyAlignment="1" applyProtection="1">
      <alignment vertical="top" wrapText="1"/>
    </xf>
    <xf numFmtId="4" fontId="2" fillId="0" borderId="13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165" fontId="2" fillId="0" borderId="13" xfId="0" applyNumberFormat="1" applyFont="1" applyFill="1" applyBorder="1" applyAlignment="1" applyProtection="1">
      <alignment horizontal="right" shrinkToFit="1"/>
    </xf>
    <xf numFmtId="4" fontId="5" fillId="0" borderId="0" xfId="0" applyNumberFormat="1" applyFont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right" shrinkToFit="1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 vertical="top"/>
    </xf>
    <xf numFmtId="4" fontId="2" fillId="0" borderId="0" xfId="0" applyNumberFormat="1" applyFont="1" applyBorder="1" applyProtection="1"/>
    <xf numFmtId="0" fontId="5" fillId="0" borderId="0" xfId="0" applyNumberFormat="1" applyFont="1" applyBorder="1" applyAlignment="1" applyProtection="1">
      <alignment vertical="top" wrapText="1"/>
    </xf>
    <xf numFmtId="4" fontId="5" fillId="0" borderId="0" xfId="0" applyNumberFormat="1" applyFont="1" applyBorder="1" applyAlignment="1" applyProtection="1">
      <alignment horizontal="center"/>
    </xf>
    <xf numFmtId="4" fontId="5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Alignment="1" applyProtection="1">
      <alignment vertical="top" wrapText="1"/>
    </xf>
    <xf numFmtId="0" fontId="2" fillId="0" borderId="0" xfId="0" applyNumberFormat="1" applyFont="1" applyFill="1" applyAlignment="1" applyProtection="1">
      <alignment vertical="top" wrapText="1"/>
    </xf>
    <xf numFmtId="165" fontId="2" fillId="0" borderId="0" xfId="0" applyNumberFormat="1" applyFont="1" applyProtection="1"/>
    <xf numFmtId="0" fontId="5" fillId="0" borderId="0" xfId="0" applyFont="1" applyFill="1" applyAlignment="1" applyProtection="1">
      <alignment horizontal="right" vertical="top"/>
    </xf>
    <xf numFmtId="0" fontId="5" fillId="0" borderId="0" xfId="0" applyNumberFormat="1" applyFont="1" applyFill="1" applyAlignment="1" applyProtection="1">
      <alignment vertical="top" wrapText="1"/>
    </xf>
    <xf numFmtId="4" fontId="5" fillId="0" borderId="0" xfId="0" applyNumberFormat="1" applyFont="1" applyFill="1" applyAlignment="1" applyProtection="1">
      <alignment horizontal="center"/>
    </xf>
    <xf numFmtId="4" fontId="5" fillId="0" borderId="0" xfId="0" applyNumberFormat="1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right" vertical="top"/>
    </xf>
    <xf numFmtId="4" fontId="2" fillId="0" borderId="0" xfId="0" applyNumberFormat="1" applyFont="1" applyFill="1" applyAlignment="1" applyProtection="1">
      <alignment horizontal="center"/>
    </xf>
    <xf numFmtId="4" fontId="2" fillId="0" borderId="0" xfId="0" applyNumberFormat="1" applyFont="1" applyFill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vertical="top" wrapText="1"/>
    </xf>
    <xf numFmtId="4" fontId="2" fillId="0" borderId="2" xfId="0" applyNumberFormat="1" applyFont="1" applyFill="1" applyBorder="1" applyAlignment="1" applyProtection="1">
      <alignment horizontal="center"/>
    </xf>
    <xf numFmtId="9" fontId="2" fillId="0" borderId="2" xfId="2" applyFont="1" applyFill="1" applyBorder="1" applyAlignment="1" applyProtection="1">
      <alignment horizontal="right"/>
    </xf>
    <xf numFmtId="4" fontId="19" fillId="0" borderId="0" xfId="0" applyNumberFormat="1" applyFont="1" applyFill="1" applyAlignment="1" applyProtection="1">
      <alignment horizontal="right"/>
    </xf>
    <xf numFmtId="0" fontId="2" fillId="0" borderId="13" xfId="0" applyNumberFormat="1" applyFont="1" applyFill="1" applyBorder="1" applyAlignment="1" applyProtection="1">
      <alignment vertical="top" wrapText="1"/>
    </xf>
    <xf numFmtId="4" fontId="2" fillId="0" borderId="13" xfId="0" applyNumberFormat="1" applyFont="1" applyFill="1" applyBorder="1" applyAlignment="1" applyProtection="1">
      <alignment horizontal="center"/>
    </xf>
    <xf numFmtId="4" fontId="2" fillId="0" borderId="13" xfId="0" applyNumberFormat="1" applyFont="1" applyFill="1" applyBorder="1" applyAlignment="1" applyProtection="1">
      <alignment horizontal="right"/>
    </xf>
    <xf numFmtId="0" fontId="25" fillId="0" borderId="13" xfId="0" applyNumberFormat="1" applyFont="1" applyBorder="1" applyAlignment="1" applyProtection="1">
      <alignment vertical="top" wrapText="1"/>
    </xf>
    <xf numFmtId="0" fontId="25" fillId="0" borderId="0" xfId="0" applyNumberFormat="1" applyFont="1" applyBorder="1" applyAlignment="1" applyProtection="1">
      <alignment vertical="top" wrapText="1"/>
    </xf>
    <xf numFmtId="4" fontId="15" fillId="2" borderId="0" xfId="0" applyNumberFormat="1" applyFont="1" applyFill="1" applyAlignment="1">
      <alignment horizontal="left"/>
    </xf>
    <xf numFmtId="4" fontId="33" fillId="2" borderId="0" xfId="0" applyNumberFormat="1" applyFont="1" applyFill="1"/>
    <xf numFmtId="4" fontId="31" fillId="2" borderId="0" xfId="0" applyNumberFormat="1" applyFont="1" applyFill="1"/>
    <xf numFmtId="4" fontId="3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4" fontId="4" fillId="2" borderId="14" xfId="0" applyNumberFormat="1" applyFont="1" applyFill="1" applyBorder="1"/>
    <xf numFmtId="4" fontId="4" fillId="2" borderId="15" xfId="0" applyNumberFormat="1" applyFont="1" applyFill="1" applyBorder="1"/>
    <xf numFmtId="4" fontId="4" fillId="2" borderId="16" xfId="0" applyNumberFormat="1" applyFont="1" applyFill="1" applyBorder="1"/>
    <xf numFmtId="4" fontId="3" fillId="2" borderId="17" xfId="0" applyNumberFormat="1" applyFont="1" applyFill="1" applyBorder="1"/>
    <xf numFmtId="165" fontId="3" fillId="2" borderId="18" xfId="0" applyNumberFormat="1" applyFont="1" applyFill="1" applyBorder="1"/>
    <xf numFmtId="0" fontId="24" fillId="2" borderId="19" xfId="0" applyFont="1" applyFill="1" applyBorder="1"/>
    <xf numFmtId="4" fontId="30" fillId="2" borderId="2" xfId="0" applyNumberFormat="1" applyFont="1" applyFill="1" applyBorder="1"/>
    <xf numFmtId="165" fontId="30" fillId="2" borderId="20" xfId="0" applyNumberFormat="1" applyFont="1" applyFill="1" applyBorder="1"/>
    <xf numFmtId="4" fontId="15" fillId="2" borderId="21" xfId="0" applyNumberFormat="1" applyFont="1" applyFill="1" applyBorder="1"/>
    <xf numFmtId="4" fontId="15" fillId="2" borderId="9" xfId="0" applyNumberFormat="1" applyFont="1" applyFill="1" applyBorder="1"/>
    <xf numFmtId="165" fontId="15" fillId="2" borderId="22" xfId="0" applyNumberFormat="1" applyFont="1" applyFill="1" applyBorder="1"/>
    <xf numFmtId="4" fontId="15" fillId="2" borderId="19" xfId="0" applyNumberFormat="1" applyFont="1" applyFill="1" applyBorder="1"/>
    <xf numFmtId="4" fontId="15" fillId="2" borderId="2" xfId="0" applyNumberFormat="1" applyFont="1" applyFill="1" applyBorder="1"/>
    <xf numFmtId="165" fontId="15" fillId="2" borderId="20" xfId="0" applyNumberFormat="1" applyFont="1" applyFill="1" applyBorder="1"/>
    <xf numFmtId="0" fontId="24" fillId="0" borderId="0" xfId="0" applyFont="1" applyBorder="1"/>
    <xf numFmtId="4" fontId="30" fillId="0" borderId="0" xfId="0" applyNumberFormat="1" applyFont="1" applyBorder="1"/>
    <xf numFmtId="165" fontId="24" fillId="0" borderId="0" xfId="0" applyNumberFormat="1" applyFont="1" applyBorder="1"/>
    <xf numFmtId="4" fontId="4" fillId="2" borderId="0" xfId="0" applyNumberFormat="1" applyFont="1" applyFill="1" applyAlignment="1">
      <alignment horizontal="left"/>
    </xf>
    <xf numFmtId="4" fontId="32" fillId="2" borderId="0" xfId="0" applyNumberFormat="1" applyFont="1" applyFill="1" applyAlignment="1">
      <alignment horizontal="left"/>
    </xf>
    <xf numFmtId="4" fontId="31" fillId="2" borderId="0" xfId="0" applyNumberFormat="1" applyFont="1" applyFill="1" applyAlignment="1">
      <alignment horizontal="left"/>
    </xf>
    <xf numFmtId="0" fontId="39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4" fontId="42" fillId="0" borderId="0" xfId="0" applyNumberFormat="1" applyFont="1" applyAlignment="1">
      <alignment horizontal="right"/>
    </xf>
    <xf numFmtId="0" fontId="43" fillId="0" borderId="0" xfId="0" applyFont="1"/>
    <xf numFmtId="4" fontId="42" fillId="0" borderId="0" xfId="0" applyNumberFormat="1" applyFont="1"/>
    <xf numFmtId="165" fontId="42" fillId="0" borderId="0" xfId="0" applyNumberFormat="1" applyFont="1"/>
    <xf numFmtId="4" fontId="44" fillId="2" borderId="0" xfId="0" applyNumberFormat="1" applyFont="1" applyFill="1" applyAlignment="1">
      <alignment horizontal="right"/>
    </xf>
    <xf numFmtId="0" fontId="43" fillId="2" borderId="0" xfId="0" applyFont="1" applyFill="1"/>
    <xf numFmtId="4" fontId="42" fillId="2" borderId="0" xfId="0" applyNumberFormat="1" applyFont="1" applyFill="1"/>
    <xf numFmtId="4" fontId="42" fillId="2" borderId="0" xfId="0" applyNumberFormat="1" applyFont="1" applyFill="1" applyAlignment="1">
      <alignment horizontal="right"/>
    </xf>
    <xf numFmtId="0" fontId="43" fillId="2" borderId="1" xfId="0" applyFont="1" applyFill="1" applyBorder="1"/>
    <xf numFmtId="4" fontId="42" fillId="2" borderId="1" xfId="0" applyNumberFormat="1" applyFont="1" applyFill="1" applyBorder="1"/>
    <xf numFmtId="4" fontId="42" fillId="0" borderId="1" xfId="0" applyNumberFormat="1" applyFont="1" applyBorder="1"/>
    <xf numFmtId="165" fontId="41" fillId="0" borderId="1" xfId="0" applyNumberFormat="1" applyFont="1" applyBorder="1"/>
    <xf numFmtId="0" fontId="43" fillId="0" borderId="0" xfId="0" applyFont="1" applyBorder="1"/>
    <xf numFmtId="4" fontId="42" fillId="0" borderId="0" xfId="0" applyNumberFormat="1" applyFont="1" applyBorder="1"/>
    <xf numFmtId="165" fontId="41" fillId="0" borderId="0" xfId="0" applyNumberFormat="1" applyFont="1" applyBorder="1"/>
    <xf numFmtId="0" fontId="41" fillId="0" borderId="0" xfId="0" applyFont="1" applyAlignment="1">
      <alignment horizontal="right" vertical="top"/>
    </xf>
    <xf numFmtId="0" fontId="45" fillId="0" borderId="0" xfId="0" applyFont="1" applyAlignment="1">
      <alignment vertical="top" wrapText="1"/>
    </xf>
    <xf numFmtId="4" fontId="41" fillId="0" borderId="0" xfId="0" applyNumberFormat="1" applyFont="1" applyAlignment="1">
      <alignment horizontal="center"/>
    </xf>
    <xf numFmtId="4" fontId="41" fillId="0" borderId="0" xfId="0" applyNumberFormat="1" applyFont="1" applyAlignment="1">
      <alignment horizontal="right"/>
    </xf>
    <xf numFmtId="165" fontId="41" fillId="0" borderId="0" xfId="0" applyNumberFormat="1" applyFont="1" applyAlignment="1" applyProtection="1">
      <alignment horizontal="right"/>
      <protection locked="0"/>
    </xf>
    <xf numFmtId="165" fontId="41" fillId="0" borderId="0" xfId="0" applyNumberFormat="1" applyFont="1" applyAlignment="1">
      <alignment horizontal="right" shrinkToFit="1"/>
    </xf>
    <xf numFmtId="4" fontId="43" fillId="0" borderId="0" xfId="0" applyNumberFormat="1" applyFont="1"/>
    <xf numFmtId="0" fontId="46" fillId="0" borderId="0" xfId="0" applyFont="1" applyAlignment="1">
      <alignment vertical="top" wrapText="1"/>
    </xf>
    <xf numFmtId="0" fontId="43" fillId="0" borderId="0" xfId="0" applyFont="1" applyAlignment="1">
      <alignment horizontal="right" vertical="top"/>
    </xf>
    <xf numFmtId="0" fontId="41" fillId="0" borderId="0" xfId="0" applyFont="1" applyAlignment="1">
      <alignment horizontal="left"/>
    </xf>
    <xf numFmtId="0" fontId="41" fillId="0" borderId="0" xfId="0" applyFont="1"/>
    <xf numFmtId="0" fontId="43" fillId="0" borderId="0" xfId="0" applyFont="1" applyAlignment="1">
      <alignment vertical="top" wrapText="1"/>
    </xf>
    <xf numFmtId="4" fontId="41" fillId="0" borderId="0" xfId="0" applyNumberFormat="1" applyFont="1"/>
    <xf numFmtId="49" fontId="41" fillId="0" borderId="0" xfId="0" applyNumberFormat="1" applyFont="1" applyAlignment="1">
      <alignment horizontal="right" vertical="top"/>
    </xf>
    <xf numFmtId="0" fontId="43" fillId="0" borderId="0" xfId="0" applyFont="1" applyAlignment="1">
      <alignment horizontal="center"/>
    </xf>
    <xf numFmtId="4" fontId="43" fillId="0" borderId="0" xfId="0" applyNumberFormat="1" applyFont="1" applyAlignment="1">
      <alignment horizontal="right"/>
    </xf>
    <xf numFmtId="0" fontId="41" fillId="0" borderId="2" xfId="0" applyFont="1" applyBorder="1" applyAlignment="1">
      <alignment vertical="top" wrapText="1"/>
    </xf>
    <xf numFmtId="4" fontId="41" fillId="0" borderId="2" xfId="0" applyNumberFormat="1" applyFont="1" applyBorder="1" applyAlignment="1">
      <alignment horizontal="center"/>
    </xf>
    <xf numFmtId="9" fontId="41" fillId="0" borderId="2" xfId="2" applyFont="1" applyBorder="1" applyAlignment="1">
      <alignment horizontal="right"/>
    </xf>
    <xf numFmtId="0" fontId="43" fillId="0" borderId="13" xfId="0" applyFont="1" applyBorder="1" applyAlignment="1">
      <alignment vertical="top" wrapText="1"/>
    </xf>
    <xf numFmtId="4" fontId="41" fillId="0" borderId="13" xfId="0" applyNumberFormat="1" applyFont="1" applyBorder="1" applyAlignment="1">
      <alignment horizontal="center"/>
    </xf>
    <xf numFmtId="4" fontId="41" fillId="0" borderId="13" xfId="0" applyNumberFormat="1" applyFont="1" applyBorder="1" applyAlignment="1">
      <alignment horizontal="right"/>
    </xf>
    <xf numFmtId="4" fontId="43" fillId="0" borderId="0" xfId="0" applyNumberFormat="1" applyFont="1" applyAlignment="1">
      <alignment horizontal="center"/>
    </xf>
    <xf numFmtId="0" fontId="41" fillId="0" borderId="2" xfId="0" applyFont="1" applyBorder="1" applyAlignment="1">
      <alignment horizontal="center"/>
    </xf>
    <xf numFmtId="0" fontId="41" fillId="0" borderId="0" xfId="0" applyFont="1" applyAlignment="1">
      <alignment horizontal="right"/>
    </xf>
    <xf numFmtId="168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justify"/>
    </xf>
    <xf numFmtId="0" fontId="41" fillId="0" borderId="0" xfId="0" quotePrefix="1" applyFont="1" applyAlignment="1">
      <alignment horizontal="right" vertical="top"/>
    </xf>
    <xf numFmtId="0" fontId="43" fillId="0" borderId="9" xfId="0" applyFont="1" applyBorder="1" applyAlignment="1">
      <alignment vertical="top" wrapText="1"/>
    </xf>
    <xf numFmtId="0" fontId="41" fillId="0" borderId="9" xfId="0" applyFont="1" applyBorder="1" applyAlignment="1">
      <alignment horizontal="right"/>
    </xf>
    <xf numFmtId="44" fontId="41" fillId="0" borderId="9" xfId="0" applyNumberFormat="1" applyFont="1" applyBorder="1" applyAlignment="1">
      <alignment horizontal="right"/>
    </xf>
    <xf numFmtId="0" fontId="43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5" fontId="41" fillId="0" borderId="13" xfId="0" applyNumberFormat="1" applyFont="1" applyBorder="1" applyAlignment="1" applyProtection="1">
      <alignment horizontal="right"/>
      <protection locked="0"/>
    </xf>
    <xf numFmtId="0" fontId="43" fillId="0" borderId="0" xfId="0" applyFont="1" applyBorder="1" applyAlignment="1">
      <alignment vertical="top" wrapText="1"/>
    </xf>
    <xf numFmtId="4" fontId="41" fillId="0" borderId="0" xfId="0" applyNumberFormat="1" applyFont="1" applyBorder="1" applyAlignment="1">
      <alignment horizontal="center"/>
    </xf>
    <xf numFmtId="4" fontId="41" fillId="0" borderId="0" xfId="0" applyNumberFormat="1" applyFont="1" applyBorder="1" applyAlignment="1">
      <alignment horizontal="right"/>
    </xf>
    <xf numFmtId="165" fontId="41" fillId="0" borderId="0" xfId="0" applyNumberFormat="1" applyFont="1" applyBorder="1" applyAlignment="1" applyProtection="1">
      <alignment horizontal="right"/>
      <protection locked="0"/>
    </xf>
    <xf numFmtId="0" fontId="41" fillId="0" borderId="0" xfId="0" applyFont="1" applyAlignment="1">
      <alignment horizontal="left" vertical="top" wrapText="1"/>
    </xf>
    <xf numFmtId="2" fontId="41" fillId="0" borderId="0" xfId="0" applyNumberFormat="1" applyFont="1"/>
    <xf numFmtId="0" fontId="41" fillId="0" borderId="0" xfId="0" applyFont="1" applyAlignment="1">
      <alignment horizontal="left" wrapText="1"/>
    </xf>
    <xf numFmtId="1" fontId="41" fillId="0" borderId="0" xfId="0" applyNumberFormat="1" applyFont="1" applyAlignment="1">
      <alignment horizontal="right" vertical="top"/>
    </xf>
    <xf numFmtId="0" fontId="41" fillId="0" borderId="0" xfId="0" applyFont="1" applyAlignment="1">
      <alignment horizontal="justify" vertical="top" wrapText="1"/>
    </xf>
    <xf numFmtId="4" fontId="41" fillId="0" borderId="0" xfId="0" applyNumberFormat="1" applyFont="1" applyAlignment="1">
      <alignment horizontal="right" vertical="top" wrapText="1"/>
    </xf>
    <xf numFmtId="165" fontId="41" fillId="0" borderId="0" xfId="4" applyNumberFormat="1" applyFont="1" applyAlignment="1" applyProtection="1">
      <alignment horizontal="right" vertical="top"/>
      <protection locked="0"/>
    </xf>
    <xf numFmtId="0" fontId="41" fillId="0" borderId="2" xfId="0" applyFont="1" applyBorder="1" applyAlignment="1">
      <alignment horizontal="left" vertical="top" wrapText="1"/>
    </xf>
    <xf numFmtId="0" fontId="41" fillId="0" borderId="2" xfId="0" applyFont="1" applyBorder="1" applyAlignment="1">
      <alignment horizontal="left" wrapText="1"/>
    </xf>
    <xf numFmtId="9" fontId="41" fillId="0" borderId="2" xfId="2" applyFont="1" applyBorder="1" applyAlignment="1">
      <alignment horizontal="center" wrapText="1"/>
    </xf>
    <xf numFmtId="0" fontId="49" fillId="0" borderId="13" xfId="0" applyFont="1" applyBorder="1" applyAlignment="1">
      <alignment horizontal="justify"/>
    </xf>
    <xf numFmtId="0" fontId="41" fillId="0" borderId="13" xfId="0" applyFont="1" applyBorder="1" applyAlignment="1">
      <alignment horizontal="left"/>
    </xf>
    <xf numFmtId="4" fontId="41" fillId="0" borderId="13" xfId="0" applyNumberFormat="1" applyFont="1" applyBorder="1"/>
    <xf numFmtId="0" fontId="50" fillId="0" borderId="0" xfId="0" applyFont="1" applyBorder="1" applyAlignment="1">
      <alignment horizontal="justify"/>
    </xf>
    <xf numFmtId="0" fontId="41" fillId="0" borderId="0" xfId="0" applyFont="1" applyBorder="1" applyAlignment="1">
      <alignment horizontal="left"/>
    </xf>
    <xf numFmtId="4" fontId="41" fillId="0" borderId="0" xfId="0" applyNumberFormat="1" applyFont="1" applyBorder="1"/>
    <xf numFmtId="0" fontId="43" fillId="0" borderId="2" xfId="0" applyFont="1" applyBorder="1" applyAlignment="1">
      <alignment vertical="top" wrapText="1"/>
    </xf>
    <xf numFmtId="0" fontId="41" fillId="0" borderId="2" xfId="0" applyFont="1" applyBorder="1" applyAlignment="1">
      <alignment horizontal="left"/>
    </xf>
    <xf numFmtId="0" fontId="41" fillId="0" borderId="2" xfId="0" applyFont="1" applyBorder="1"/>
    <xf numFmtId="0" fontId="41" fillId="0" borderId="12" xfId="0" applyFont="1" applyBorder="1"/>
    <xf numFmtId="0" fontId="41" fillId="0" borderId="12" xfId="0" applyFont="1" applyBorder="1" applyAlignment="1">
      <alignment horizontal="left"/>
    </xf>
    <xf numFmtId="0" fontId="41" fillId="0" borderId="0" xfId="0" applyFont="1" applyBorder="1"/>
    <xf numFmtId="0" fontId="49" fillId="0" borderId="13" xfId="0" applyFont="1" applyBorder="1"/>
    <xf numFmtId="0" fontId="50" fillId="0" borderId="13" xfId="0" applyFont="1" applyBorder="1" applyAlignment="1">
      <alignment horizontal="left"/>
    </xf>
    <xf numFmtId="0" fontId="50" fillId="0" borderId="13" xfId="0" applyFont="1" applyBorder="1"/>
    <xf numFmtId="0" fontId="24" fillId="0" borderId="0" xfId="0" applyFont="1" applyAlignment="1">
      <alignment horizontal="justify" vertical="top" wrapText="1"/>
    </xf>
    <xf numFmtId="0" fontId="5" fillId="0" borderId="0" xfId="0" applyFont="1" applyAlignment="1">
      <alignment horizontal="left"/>
    </xf>
    <xf numFmtId="4" fontId="4" fillId="2" borderId="0" xfId="0" applyNumberFormat="1" applyFont="1" applyFill="1" applyProtection="1"/>
    <xf numFmtId="4" fontId="4" fillId="2" borderId="1" xfId="0" applyNumberFormat="1" applyFont="1" applyFill="1" applyBorder="1" applyProtection="1"/>
    <xf numFmtId="0" fontId="5" fillId="0" borderId="0" xfId="0" applyFont="1" applyAlignment="1" applyProtection="1">
      <alignment wrapText="1"/>
    </xf>
    <xf numFmtId="165" fontId="2" fillId="0" borderId="0" xfId="0" applyNumberFormat="1" applyFont="1" applyAlignment="1" applyProtection="1">
      <alignment horizontal="right" shrinkToFit="1"/>
    </xf>
    <xf numFmtId="167" fontId="2" fillId="0" borderId="0" xfId="0" applyNumberFormat="1" applyFont="1" applyProtection="1"/>
    <xf numFmtId="167" fontId="2" fillId="0" borderId="0" xfId="0" applyNumberFormat="1" applyFont="1" applyAlignment="1" applyProtection="1">
      <alignment horizontal="right"/>
    </xf>
    <xf numFmtId="165" fontId="2" fillId="0" borderId="0" xfId="0" applyNumberFormat="1" applyFont="1" applyFill="1" applyAlignment="1" applyProtection="1">
      <alignment horizontal="right"/>
      <protection locked="0"/>
    </xf>
    <xf numFmtId="165" fontId="2" fillId="0" borderId="0" xfId="0" applyNumberFormat="1" applyFont="1" applyFill="1" applyProtection="1"/>
    <xf numFmtId="165" fontId="2" fillId="0" borderId="2" xfId="0" applyNumberFormat="1" applyFont="1" applyFill="1" applyBorder="1" applyAlignment="1">
      <alignment horizontal="right" shrinkToFit="1"/>
    </xf>
    <xf numFmtId="167" fontId="2" fillId="0" borderId="2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 applyProtection="1">
      <alignment horizontal="right" shrinkToFit="1"/>
    </xf>
    <xf numFmtId="165" fontId="2" fillId="3" borderId="0" xfId="0" applyNumberFormat="1" applyFont="1" applyFill="1" applyAlignment="1" applyProtection="1">
      <alignment horizontal="right"/>
      <protection locked="0"/>
    </xf>
    <xf numFmtId="4" fontId="2" fillId="0" borderId="0" xfId="0" applyNumberFormat="1" applyFont="1" applyFill="1" applyProtection="1"/>
    <xf numFmtId="4" fontId="5" fillId="0" borderId="0" xfId="0" applyNumberFormat="1" applyFont="1" applyFill="1" applyProtection="1"/>
    <xf numFmtId="165" fontId="5" fillId="0" borderId="0" xfId="0" applyNumberFormat="1" applyFont="1" applyFill="1" applyAlignment="1" applyProtection="1">
      <alignment horizontal="right" shrinkToFit="1"/>
    </xf>
    <xf numFmtId="165" fontId="2" fillId="0" borderId="13" xfId="0" applyNumberFormat="1" applyFont="1" applyFill="1" applyBorder="1" applyProtection="1"/>
    <xf numFmtId="165" fontId="5" fillId="0" borderId="0" xfId="0" applyNumberFormat="1" applyFont="1" applyFill="1" applyProtection="1"/>
    <xf numFmtId="44" fontId="2" fillId="0" borderId="0" xfId="0" applyNumberFormat="1" applyFont="1" applyFill="1" applyAlignment="1" applyProtection="1">
      <alignment horizontal="right"/>
    </xf>
    <xf numFmtId="44" fontId="2" fillId="0" borderId="9" xfId="0" applyNumberFormat="1" applyFont="1" applyFill="1" applyBorder="1" applyAlignment="1" applyProtection="1">
      <alignment horizontal="right"/>
    </xf>
    <xf numFmtId="4" fontId="21" fillId="0" borderId="0" xfId="0" applyNumberFormat="1" applyFont="1" applyFill="1" applyAlignment="1" applyProtection="1">
      <alignment horizontal="right"/>
    </xf>
    <xf numFmtId="165" fontId="2" fillId="0" borderId="9" xfId="0" applyNumberFormat="1" applyFont="1" applyFill="1" applyBorder="1" applyAlignment="1" applyProtection="1">
      <alignment horizontal="right" shrinkToFit="1"/>
    </xf>
    <xf numFmtId="167" fontId="2" fillId="0" borderId="0" xfId="0" applyNumberFormat="1" applyFont="1" applyFill="1" applyProtection="1"/>
    <xf numFmtId="0" fontId="2" fillId="0" borderId="0" xfId="0" applyFont="1" applyFill="1" applyProtection="1"/>
    <xf numFmtId="165" fontId="2" fillId="0" borderId="2" xfId="0" applyNumberFormat="1" applyFont="1" applyFill="1" applyBorder="1" applyProtection="1"/>
    <xf numFmtId="167" fontId="2" fillId="0" borderId="12" xfId="0" applyNumberFormat="1" applyFont="1" applyFill="1" applyBorder="1" applyProtection="1"/>
    <xf numFmtId="167" fontId="2" fillId="0" borderId="0" xfId="0" applyNumberFormat="1" applyFont="1" applyFill="1" applyBorder="1" applyProtection="1"/>
    <xf numFmtId="167" fontId="27" fillId="0" borderId="13" xfId="0" applyNumberFormat="1" applyFont="1" applyFill="1" applyBorder="1" applyProtection="1"/>
    <xf numFmtId="165" fontId="2" fillId="0" borderId="0" xfId="0" applyNumberFormat="1" applyFont="1" applyFill="1" applyAlignment="1">
      <alignment horizontal="right" shrinkToFit="1"/>
    </xf>
    <xf numFmtId="165" fontId="5" fillId="0" borderId="0" xfId="0" applyNumberFormat="1" applyFont="1" applyFill="1" applyAlignment="1">
      <alignment horizontal="right" shrinkToFit="1"/>
    </xf>
    <xf numFmtId="4" fontId="2" fillId="0" borderId="0" xfId="0" applyNumberFormat="1" applyFont="1" applyFill="1"/>
    <xf numFmtId="165" fontId="2" fillId="0" borderId="13" xfId="0" applyNumberFormat="1" applyFont="1" applyFill="1" applyBorder="1" applyAlignment="1">
      <alignment horizontal="right" shrinkToFit="1"/>
    </xf>
    <xf numFmtId="165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/>
    <xf numFmtId="167" fontId="2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/>
    <xf numFmtId="167" fontId="2" fillId="0" borderId="0" xfId="0" applyNumberFormat="1" applyFont="1" applyFill="1"/>
    <xf numFmtId="165" fontId="2" fillId="0" borderId="2" xfId="0" applyNumberFormat="1" applyFont="1" applyFill="1" applyBorder="1"/>
    <xf numFmtId="167" fontId="2" fillId="0" borderId="12" xfId="0" applyNumberFormat="1" applyFont="1" applyFill="1" applyBorder="1"/>
    <xf numFmtId="167" fontId="2" fillId="0" borderId="0" xfId="0" applyNumberFormat="1" applyFont="1" applyFill="1" applyBorder="1"/>
    <xf numFmtId="167" fontId="27" fillId="0" borderId="13" xfId="0" applyNumberFormat="1" applyFont="1" applyFill="1" applyBorder="1"/>
    <xf numFmtId="0" fontId="5" fillId="0" borderId="0" xfId="0" applyFont="1" applyFill="1" applyAlignment="1" applyProtection="1">
      <alignment wrapText="1"/>
    </xf>
    <xf numFmtId="167" fontId="2" fillId="0" borderId="0" xfId="0" applyNumberFormat="1" applyFont="1" applyFill="1" applyAlignment="1">
      <alignment horizontal="right"/>
    </xf>
    <xf numFmtId="167" fontId="2" fillId="0" borderId="13" xfId="0" applyNumberFormat="1" applyFont="1" applyFill="1" applyBorder="1"/>
    <xf numFmtId="0" fontId="2" fillId="0" borderId="2" xfId="0" applyNumberFormat="1" applyFont="1" applyFill="1" applyBorder="1"/>
    <xf numFmtId="0" fontId="41" fillId="0" borderId="0" xfId="0" applyFont="1" applyFill="1"/>
    <xf numFmtId="165" fontId="41" fillId="0" borderId="0" xfId="0" applyNumberFormat="1" applyFont="1" applyFill="1" applyAlignment="1">
      <alignment horizontal="right" shrinkToFit="1"/>
    </xf>
    <xf numFmtId="4" fontId="41" fillId="0" borderId="0" xfId="0" applyNumberFormat="1" applyFont="1" applyFill="1"/>
    <xf numFmtId="165" fontId="41" fillId="0" borderId="2" xfId="0" applyNumberFormat="1" applyFont="1" applyFill="1" applyBorder="1" applyAlignment="1">
      <alignment horizontal="right" shrinkToFit="1"/>
    </xf>
    <xf numFmtId="165" fontId="41" fillId="0" borderId="13" xfId="0" applyNumberFormat="1" applyFont="1" applyFill="1" applyBorder="1" applyAlignment="1">
      <alignment horizontal="right" shrinkToFit="1"/>
    </xf>
    <xf numFmtId="4" fontId="43" fillId="0" borderId="0" xfId="0" applyNumberFormat="1" applyFont="1" applyFill="1"/>
    <xf numFmtId="165" fontId="43" fillId="0" borderId="0" xfId="0" applyNumberFormat="1" applyFont="1" applyFill="1" applyAlignment="1">
      <alignment horizontal="right" shrinkToFit="1"/>
    </xf>
    <xf numFmtId="165" fontId="41" fillId="0" borderId="13" xfId="0" applyNumberFormat="1" applyFont="1" applyFill="1" applyBorder="1"/>
    <xf numFmtId="165" fontId="41" fillId="0" borderId="0" xfId="0" applyNumberFormat="1" applyFont="1" applyFill="1"/>
    <xf numFmtId="165" fontId="43" fillId="0" borderId="0" xfId="0" applyNumberFormat="1" applyFont="1" applyFill="1"/>
    <xf numFmtId="44" fontId="41" fillId="0" borderId="0" xfId="0" applyNumberFormat="1" applyFont="1" applyFill="1" applyAlignment="1">
      <alignment horizontal="right"/>
    </xf>
    <xf numFmtId="44" fontId="41" fillId="0" borderId="9" xfId="0" applyNumberFormat="1" applyFont="1" applyFill="1" applyBorder="1" applyAlignment="1">
      <alignment horizontal="right"/>
    </xf>
    <xf numFmtId="4" fontId="43" fillId="0" borderId="0" xfId="0" applyNumberFormat="1" applyFont="1" applyFill="1" applyAlignment="1">
      <alignment horizontal="right"/>
    </xf>
    <xf numFmtId="165" fontId="41" fillId="0" borderId="0" xfId="0" applyNumberFormat="1" applyFont="1" applyFill="1" applyBorder="1" applyAlignment="1">
      <alignment horizontal="right" shrinkToFit="1"/>
    </xf>
    <xf numFmtId="167" fontId="41" fillId="0" borderId="0" xfId="0" applyNumberFormat="1" applyFont="1" applyFill="1" applyAlignment="1">
      <alignment horizontal="right" vertical="top"/>
    </xf>
    <xf numFmtId="167" fontId="41" fillId="0" borderId="2" xfId="0" applyNumberFormat="1" applyFont="1" applyFill="1" applyBorder="1" applyAlignment="1">
      <alignment horizontal="right"/>
    </xf>
    <xf numFmtId="167" fontId="41" fillId="0" borderId="13" xfId="0" applyNumberFormat="1" applyFont="1" applyFill="1" applyBorder="1"/>
    <xf numFmtId="167" fontId="41" fillId="0" borderId="0" xfId="0" applyNumberFormat="1" applyFont="1" applyFill="1" applyBorder="1"/>
    <xf numFmtId="167" fontId="41" fillId="0" borderId="0" xfId="0" applyNumberFormat="1" applyFont="1" applyFill="1"/>
    <xf numFmtId="165" fontId="41" fillId="0" borderId="2" xfId="0" applyNumberFormat="1" applyFont="1" applyFill="1" applyBorder="1"/>
    <xf numFmtId="167" fontId="41" fillId="0" borderId="12" xfId="0" applyNumberFormat="1" applyFont="1" applyFill="1" applyBorder="1"/>
    <xf numFmtId="167" fontId="49" fillId="0" borderId="13" xfId="0" applyNumberFormat="1" applyFont="1" applyFill="1" applyBorder="1"/>
    <xf numFmtId="165" fontId="41" fillId="3" borderId="0" xfId="0" applyNumberFormat="1" applyFont="1" applyFill="1" applyAlignment="1" applyProtection="1">
      <alignment horizontal="right"/>
      <protection locked="0"/>
    </xf>
    <xf numFmtId="4" fontId="5" fillId="0" borderId="0" xfId="0" applyNumberFormat="1" applyFont="1" applyFill="1"/>
    <xf numFmtId="165" fontId="2" fillId="0" borderId="13" xfId="0" applyNumberFormat="1" applyFont="1" applyFill="1" applyBorder="1"/>
    <xf numFmtId="165" fontId="5" fillId="0" borderId="0" xfId="0" applyNumberFormat="1" applyFont="1" applyFill="1"/>
    <xf numFmtId="44" fontId="2" fillId="0" borderId="0" xfId="0" applyNumberFormat="1" applyFont="1" applyFill="1" applyAlignment="1">
      <alignment horizontal="right"/>
    </xf>
    <xf numFmtId="44" fontId="2" fillId="0" borderId="9" xfId="0" applyNumberFormat="1" applyFont="1" applyFill="1" applyBorder="1" applyAlignment="1">
      <alignment horizontal="right"/>
    </xf>
    <xf numFmtId="4" fontId="21" fillId="0" borderId="0" xfId="0" applyNumberFormat="1" applyFont="1" applyFill="1" applyAlignment="1">
      <alignment horizontal="right"/>
    </xf>
    <xf numFmtId="165" fontId="2" fillId="0" borderId="9" xfId="0" applyNumberFormat="1" applyFont="1" applyFill="1" applyBorder="1" applyAlignment="1">
      <alignment horizontal="right" shrinkToFit="1"/>
    </xf>
    <xf numFmtId="167" fontId="2" fillId="0" borderId="2" xfId="0" applyNumberFormat="1" applyFont="1" applyFill="1" applyBorder="1"/>
    <xf numFmtId="4" fontId="4" fillId="0" borderId="0" xfId="0" applyNumberFormat="1" applyFont="1" applyFill="1" applyBorder="1"/>
    <xf numFmtId="165" fontId="2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165" fontId="2" fillId="3" borderId="0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/>
    <xf numFmtId="0" fontId="0" fillId="0" borderId="0" xfId="0" applyFill="1"/>
    <xf numFmtId="4" fontId="2" fillId="0" borderId="0" xfId="0" applyNumberFormat="1" applyFont="1" applyProtection="1">
      <protection locked="0"/>
    </xf>
    <xf numFmtId="165" fontId="2" fillId="3" borderId="0" xfId="0" applyNumberFormat="1" applyFont="1" applyFill="1" applyProtection="1">
      <protection locked="0"/>
    </xf>
    <xf numFmtId="44" fontId="2" fillId="3" borderId="0" xfId="0" applyNumberFormat="1" applyFont="1" applyFill="1" applyAlignment="1" applyProtection="1">
      <alignment horizontal="right"/>
      <protection locked="0"/>
    </xf>
    <xf numFmtId="44" fontId="2" fillId="0" borderId="0" xfId="0" applyNumberFormat="1" applyFont="1" applyAlignment="1" applyProtection="1">
      <alignment horizontal="right"/>
      <protection locked="0"/>
    </xf>
    <xf numFmtId="165" fontId="2" fillId="0" borderId="2" xfId="0" applyNumberFormat="1" applyFont="1" applyBorder="1" applyAlignment="1" applyProtection="1">
      <alignment horizontal="right"/>
      <protection locked="0"/>
    </xf>
    <xf numFmtId="44" fontId="2" fillId="0" borderId="9" xfId="0" applyNumberFormat="1" applyFont="1" applyBorder="1" applyAlignment="1" applyProtection="1">
      <alignment horizontal="right"/>
      <protection locked="0"/>
    </xf>
    <xf numFmtId="4" fontId="21" fillId="0" borderId="0" xfId="0" applyNumberFormat="1" applyFont="1" applyAlignment="1" applyProtection="1">
      <alignment horizontal="righ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165" fontId="2" fillId="0" borderId="0" xfId="0" applyNumberFormat="1" applyFont="1" applyProtection="1">
      <protection locked="0"/>
    </xf>
    <xf numFmtId="165" fontId="2" fillId="0" borderId="2" xfId="0" applyNumberFormat="1" applyFont="1" applyBorder="1" applyProtection="1">
      <protection locked="0"/>
    </xf>
    <xf numFmtId="165" fontId="2" fillId="0" borderId="12" xfId="0" applyNumberFormat="1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5" fontId="9" fillId="0" borderId="13" xfId="0" applyNumberFormat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4" fillId="2" borderId="0" xfId="0" applyNumberFormat="1" applyFont="1" applyFill="1" applyProtection="1">
      <protection locked="0"/>
    </xf>
    <xf numFmtId="4" fontId="4" fillId="2" borderId="1" xfId="0" applyNumberFormat="1" applyFont="1" applyFill="1" applyBorder="1" applyProtection="1">
      <protection locked="0"/>
    </xf>
    <xf numFmtId="0" fontId="5" fillId="0" borderId="0" xfId="0" applyFont="1" applyAlignment="1" applyProtection="1">
      <alignment wrapText="1"/>
      <protection locked="0"/>
    </xf>
    <xf numFmtId="4" fontId="2" fillId="0" borderId="13" xfId="0" applyNumberFormat="1" applyFont="1" applyBorder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5" fontId="2" fillId="0" borderId="13" xfId="0" applyNumberFormat="1" applyFont="1" applyBorder="1" applyProtection="1">
      <protection locked="0"/>
    </xf>
    <xf numFmtId="4" fontId="4" fillId="0" borderId="0" xfId="0" applyNumberFormat="1" applyFont="1" applyProtection="1"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42" fillId="0" borderId="0" xfId="0" applyNumberFormat="1" applyFont="1" applyProtection="1">
      <protection locked="0"/>
    </xf>
    <xf numFmtId="4" fontId="42" fillId="2" borderId="0" xfId="0" applyNumberFormat="1" applyFont="1" applyFill="1" applyProtection="1">
      <protection locked="0"/>
    </xf>
    <xf numFmtId="4" fontId="42" fillId="2" borderId="1" xfId="0" applyNumberFormat="1" applyFont="1" applyFill="1" applyBorder="1" applyProtection="1">
      <protection locked="0"/>
    </xf>
    <xf numFmtId="165" fontId="41" fillId="0" borderId="0" xfId="0" applyNumberFormat="1" applyFont="1" applyProtection="1">
      <protection locked="0"/>
    </xf>
    <xf numFmtId="4" fontId="41" fillId="0" borderId="0" xfId="0" applyNumberFormat="1" applyFont="1" applyProtection="1">
      <protection locked="0"/>
    </xf>
    <xf numFmtId="4" fontId="41" fillId="0" borderId="13" xfId="0" applyNumberFormat="1" applyFont="1" applyBorder="1" applyAlignment="1" applyProtection="1">
      <alignment horizontal="right"/>
      <protection locked="0"/>
    </xf>
    <xf numFmtId="4" fontId="43" fillId="0" borderId="0" xfId="0" applyNumberFormat="1" applyFont="1" applyProtection="1">
      <protection locked="0"/>
    </xf>
    <xf numFmtId="44" fontId="41" fillId="3" borderId="0" xfId="0" applyNumberFormat="1" applyFont="1" applyFill="1" applyAlignment="1" applyProtection="1">
      <alignment horizontal="right"/>
      <protection locked="0"/>
    </xf>
    <xf numFmtId="44" fontId="41" fillId="0" borderId="0" xfId="0" applyNumberFormat="1" applyFont="1" applyAlignment="1" applyProtection="1">
      <alignment horizontal="right"/>
      <protection locked="0"/>
    </xf>
    <xf numFmtId="44" fontId="41" fillId="0" borderId="9" xfId="0" applyNumberFormat="1" applyFont="1" applyBorder="1" applyAlignment="1" applyProtection="1">
      <alignment horizontal="right"/>
      <protection locked="0"/>
    </xf>
    <xf numFmtId="4" fontId="43" fillId="0" borderId="0" xfId="0" applyNumberFormat="1" applyFont="1" applyAlignment="1" applyProtection="1">
      <alignment horizontal="right"/>
      <protection locked="0"/>
    </xf>
    <xf numFmtId="165" fontId="41" fillId="3" borderId="0" xfId="0" applyNumberFormat="1" applyFont="1" applyFill="1" applyProtection="1">
      <protection locked="0"/>
    </xf>
    <xf numFmtId="165" fontId="41" fillId="0" borderId="13" xfId="0" applyNumberFormat="1" applyFont="1" applyBorder="1" applyProtection="1">
      <protection locked="0"/>
    </xf>
    <xf numFmtId="165" fontId="41" fillId="0" borderId="0" xfId="0" applyNumberFormat="1" applyFont="1" applyBorder="1" applyProtection="1">
      <protection locked="0"/>
    </xf>
    <xf numFmtId="0" fontId="41" fillId="0" borderId="0" xfId="0" applyFont="1" applyProtection="1">
      <protection locked="0"/>
    </xf>
    <xf numFmtId="165" fontId="41" fillId="0" borderId="2" xfId="0" applyNumberFormat="1" applyFont="1" applyBorder="1" applyProtection="1">
      <protection locked="0"/>
    </xf>
    <xf numFmtId="165" fontId="41" fillId="0" borderId="12" xfId="0" applyNumberFormat="1" applyFont="1" applyBorder="1" applyProtection="1">
      <protection locked="0"/>
    </xf>
    <xf numFmtId="165" fontId="50" fillId="0" borderId="13" xfId="0" applyNumberFormat="1" applyFont="1" applyBorder="1" applyProtection="1"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165" fontId="2" fillId="0" borderId="2" xfId="0" applyNumberFormat="1" applyFont="1" applyFill="1" applyBorder="1" applyAlignment="1" applyProtection="1">
      <alignment horizontal="right"/>
      <protection locked="0"/>
    </xf>
    <xf numFmtId="165" fontId="2" fillId="0" borderId="0" xfId="0" applyNumberFormat="1" applyFont="1" applyFill="1" applyProtection="1">
      <protection locked="0"/>
    </xf>
    <xf numFmtId="165" fontId="41" fillId="0" borderId="0" xfId="0" applyNumberFormat="1" applyFont="1" applyFill="1" applyAlignment="1" applyProtection="1">
      <alignment horizontal="right"/>
      <protection locked="0"/>
    </xf>
    <xf numFmtId="165" fontId="41" fillId="0" borderId="2" xfId="0" applyNumberFormat="1" applyFont="1" applyFill="1" applyBorder="1" applyAlignment="1" applyProtection="1">
      <alignment horizontal="right"/>
      <protection locked="0"/>
    </xf>
    <xf numFmtId="165" fontId="41" fillId="0" borderId="2" xfId="4" applyNumberFormat="1" applyFont="1" applyFill="1" applyBorder="1" applyAlignment="1" applyProtection="1">
      <alignment horizontal="right"/>
      <protection locked="0"/>
    </xf>
    <xf numFmtId="165" fontId="17" fillId="0" borderId="2" xfId="4" applyNumberFormat="1" applyFont="1" applyFill="1" applyBorder="1" applyAlignment="1" applyProtection="1">
      <alignment horizontal="right"/>
      <protection locked="0"/>
    </xf>
    <xf numFmtId="165" fontId="2" fillId="0" borderId="2" xfId="4" applyNumberFormat="1" applyFont="1" applyFill="1" applyBorder="1" applyAlignment="1" applyProtection="1">
      <alignment horizontal="right"/>
      <protection locked="0"/>
    </xf>
    <xf numFmtId="165" fontId="2" fillId="0" borderId="0" xfId="0" applyNumberFormat="1" applyFont="1" applyFill="1" applyBorder="1" applyAlignment="1" applyProtection="1">
      <alignment horizontal="right"/>
      <protection locked="0"/>
    </xf>
    <xf numFmtId="4" fontId="34" fillId="2" borderId="0" xfId="0" applyNumberFormat="1" applyFont="1" applyFill="1" applyAlignment="1">
      <alignment horizontal="center"/>
    </xf>
    <xf numFmtId="0" fontId="37" fillId="0" borderId="0" xfId="0" applyFont="1" applyAlignment="1">
      <alignment horizontal="center" vertical="top"/>
    </xf>
  </cellXfs>
  <cellStyles count="5">
    <cellStyle name="Navadno" xfId="0" builtinId="0"/>
    <cellStyle name="Navadno_List1" xfId="1" xr:uid="{00000000-0005-0000-0000-000001000000}"/>
    <cellStyle name="Odstotek" xfId="2" builtinId="5"/>
    <cellStyle name="Valuta" xfId="3" builtinId="4"/>
    <cellStyle name="Vejic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HELL ." id="{54380ECF-FFAB-44CA-BA97-E46E3B5C40D2}" userId="2b54225536f27ae3" providerId="Windows Live"/>
</personList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6" dT="2019-05-30T11:18:33.22" personId="{54380ECF-FFAB-44CA-BA97-E46E3B5C40D2}" id="{244D2762-20F1-40C8-8D88-049455E56233}">
    <text>popravljeno iz 2 enoti na 1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7" dT="2019-05-30T11:25:32.55" personId="{54380ECF-FFAB-44CA-BA97-E46E3B5C40D2}" id="{BB196CC2-128B-42D0-BD85-63B3ACF07CBC}">
    <text>popravljena je količina in slovnična napaka</text>
  </threadedComment>
  <threadedComment ref="D71" dT="2019-05-30T11:21:49.28" personId="{54380ECF-FFAB-44CA-BA97-E46E3B5C40D2}" id="{A73AA999-ED51-436E-9F50-024518EFBAAD}">
    <text>v tej postavki je mišljena obdelava stropa kopalnice, zato je omemba zidu odstranjena</text>
  </threadedComment>
  <threadedComment ref="D73" dT="2019-05-30T11:12:33.38" personId="{54380ECF-FFAB-44CA-BA97-E46E3B5C40D2}" id="{33105558-10CC-45AE-B481-EAE3C50B08C4}">
    <text>V spalnici je predvidena sanacija zgolj ene zunanje stene. Postavki sta ločeni zaradi preglednosti, skupna kvadratura del je pravilna. Lahko se postavki tudi združijo.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163" dT="2019-05-30T11:17:24.37" personId="{54380ECF-FFAB-44CA-BA97-E46E3B5C40D2}" id="{EEABD716-90D9-493D-84C9-4A4FD8FB4ED6}">
    <text>v opisu je dodano "vhodna" vrata. Demontažo sem ocenil za zahtevnejšo: okvirji so železni in je več dela z odstranitvijo podbojev, ponekod pragu, itd.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D163" dT="2019-05-30T11:33:12.87" personId="{54380ECF-FFAB-44CA-BA97-E46E3B5C40D2}" id="{B601233F-0735-40D9-903A-FC0CD688DA08}">
    <text>popravljeno v "vhodna" vrata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D78" dT="2019-05-30T11:35:24.80" personId="{54380ECF-FFAB-44CA-BA97-E46E3B5C40D2}" id="{F3986FBE-78D9-4695-980E-BCC74F96CDCE}">
    <text>popravljeno v "vhodna" vrata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iti@siol.net?Subject=Spletni%20obrazec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4" Type="http://schemas.microsoft.com/office/2017/10/relationships/threadedComment" Target="../threadedComments/threadedComment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4" Type="http://schemas.microsoft.com/office/2017/10/relationships/threadedComment" Target="../threadedComments/threadedComment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0"/>
  <sheetViews>
    <sheetView view="pageBreakPreview" topLeftCell="B10" zoomScaleNormal="100" zoomScaleSheetLayoutView="100" workbookViewId="0">
      <selection activeCell="F16" sqref="F16"/>
    </sheetView>
  </sheetViews>
  <sheetFormatPr defaultColWidth="9.140625" defaultRowHeight="13.5" x14ac:dyDescent="0.25"/>
  <cols>
    <col min="1" max="1" width="1.28515625" style="16" customWidth="1"/>
    <col min="2" max="2" width="5.85546875" style="16" customWidth="1"/>
    <col min="3" max="6" width="9.140625" style="16"/>
    <col min="7" max="7" width="9.5703125" style="16" customWidth="1"/>
    <col min="8" max="8" width="7.42578125" style="16" customWidth="1"/>
    <col min="9" max="9" width="17.140625" style="16" customWidth="1"/>
    <col min="10" max="10" width="6.85546875" style="16" customWidth="1"/>
    <col min="11" max="11" width="9.140625" style="16" hidden="1" customWidth="1"/>
    <col min="12" max="16384" width="9.140625" style="16"/>
  </cols>
  <sheetData>
    <row r="1" spans="2:10" ht="15.75" x14ac:dyDescent="0.25">
      <c r="B1" s="15" t="s">
        <v>110</v>
      </c>
    </row>
    <row r="2" spans="2:10" ht="15.75" x14ac:dyDescent="0.25">
      <c r="B2" s="17" t="s">
        <v>111</v>
      </c>
    </row>
    <row r="3" spans="2:10" x14ac:dyDescent="0.25">
      <c r="B3" s="18"/>
    </row>
    <row r="4" spans="2:10" ht="14.25" thickBot="1" x14ac:dyDescent="0.3">
      <c r="B4" s="19"/>
      <c r="C4" s="20"/>
      <c r="D4" s="20"/>
      <c r="E4" s="20"/>
      <c r="F4" s="20"/>
      <c r="G4" s="20"/>
      <c r="H4" s="20"/>
      <c r="I4" s="20"/>
      <c r="J4" s="20"/>
    </row>
    <row r="5" spans="2:10" ht="14.25" thickTop="1" x14ac:dyDescent="0.25">
      <c r="B5" s="1"/>
      <c r="C5" s="1"/>
      <c r="D5" s="1"/>
      <c r="E5" s="1"/>
      <c r="F5" s="1"/>
      <c r="G5" s="1"/>
      <c r="H5" s="1"/>
      <c r="I5" s="1"/>
      <c r="J5" s="1"/>
    </row>
    <row r="6" spans="2:10" x14ac:dyDescent="0.25">
      <c r="B6" s="1"/>
      <c r="C6" s="1"/>
      <c r="D6" s="1"/>
      <c r="E6" s="1"/>
      <c r="F6" s="1"/>
      <c r="G6" s="1"/>
      <c r="H6" s="1"/>
      <c r="I6" s="1"/>
      <c r="J6" s="1"/>
    </row>
    <row r="7" spans="2:10" ht="14.25" thickBot="1" x14ac:dyDescent="0.3">
      <c r="B7" s="1"/>
      <c r="C7" s="1"/>
      <c r="D7" s="1"/>
      <c r="E7" s="1"/>
      <c r="F7" s="1"/>
      <c r="G7" s="1"/>
      <c r="H7" s="1"/>
      <c r="I7" s="1"/>
      <c r="J7" s="1"/>
    </row>
    <row r="8" spans="2:10" ht="16.5" thickBot="1" x14ac:dyDescent="0.3">
      <c r="B8" s="21" t="s">
        <v>88</v>
      </c>
      <c r="C8" s="22"/>
      <c r="D8" s="22"/>
      <c r="E8" s="23"/>
      <c r="F8" s="1"/>
      <c r="G8" s="1"/>
      <c r="H8" s="1"/>
      <c r="I8" s="1"/>
      <c r="J8" s="1"/>
    </row>
    <row r="9" spans="2:10" ht="15.75" x14ac:dyDescent="0.25">
      <c r="B9" s="24" t="s">
        <v>93</v>
      </c>
      <c r="C9" s="17"/>
      <c r="D9" s="17"/>
      <c r="E9" s="25"/>
      <c r="F9" s="1"/>
      <c r="G9" s="1"/>
      <c r="H9" s="1"/>
      <c r="I9" s="1"/>
      <c r="J9" s="1"/>
    </row>
    <row r="10" spans="2:10" ht="15.75" x14ac:dyDescent="0.25">
      <c r="B10" s="24" t="s">
        <v>50</v>
      </c>
      <c r="C10" s="17"/>
      <c r="D10" s="17"/>
      <c r="E10" s="25"/>
      <c r="F10" s="1"/>
      <c r="G10" s="1"/>
      <c r="H10" s="1"/>
      <c r="I10" s="1"/>
      <c r="J10" s="1"/>
    </row>
    <row r="11" spans="2:10" ht="16.5" thickBot="1" x14ac:dyDescent="0.3">
      <c r="B11" s="26" t="s">
        <v>89</v>
      </c>
      <c r="C11" s="27"/>
      <c r="D11" s="27"/>
      <c r="E11" s="28"/>
      <c r="F11" s="1"/>
      <c r="G11" s="1"/>
      <c r="H11" s="1"/>
      <c r="I11" s="1"/>
      <c r="J11" s="1"/>
    </row>
    <row r="12" spans="2:10" ht="16.5" thickBot="1" x14ac:dyDescent="0.3">
      <c r="B12" s="21" t="s">
        <v>90</v>
      </c>
      <c r="C12" s="22"/>
      <c r="D12" s="22"/>
      <c r="E12" s="23"/>
      <c r="F12" s="1"/>
      <c r="G12" s="1"/>
      <c r="H12" s="1"/>
      <c r="I12" s="1"/>
      <c r="J12" s="1"/>
    </row>
    <row r="13" spans="2:10" x14ac:dyDescent="0.25">
      <c r="B13" s="1"/>
      <c r="C13" s="1"/>
      <c r="D13" s="1"/>
      <c r="E13" s="1"/>
      <c r="F13" s="1"/>
      <c r="G13" s="1"/>
      <c r="H13" s="1"/>
      <c r="I13" s="1"/>
      <c r="J13" s="1"/>
    </row>
    <row r="14" spans="2:10" x14ac:dyDescent="0.25">
      <c r="B14" s="1"/>
      <c r="C14" s="1"/>
      <c r="D14" s="1"/>
      <c r="E14" s="1"/>
      <c r="F14" s="1"/>
      <c r="G14" s="1"/>
      <c r="H14" s="1"/>
      <c r="I14" s="1"/>
      <c r="J14" s="1"/>
    </row>
    <row r="15" spans="2:10" x14ac:dyDescent="0.25">
      <c r="B15" s="1"/>
      <c r="D15" s="1"/>
      <c r="E15" s="1"/>
      <c r="F15" s="1"/>
      <c r="G15" s="1"/>
      <c r="H15" s="1"/>
      <c r="I15" s="1"/>
      <c r="J15" s="1"/>
    </row>
    <row r="16" spans="2:10" ht="18.75" x14ac:dyDescent="0.3">
      <c r="B16" s="17"/>
      <c r="C16" s="29" t="s">
        <v>218</v>
      </c>
      <c r="D16" s="17"/>
      <c r="E16" s="17"/>
      <c r="F16" s="17"/>
      <c r="G16" s="17"/>
      <c r="H16" s="17"/>
      <c r="I16" s="17"/>
      <c r="J16" s="1"/>
    </row>
    <row r="17" spans="2:10" ht="15.75" x14ac:dyDescent="0.25">
      <c r="B17" s="17"/>
      <c r="C17" s="17"/>
      <c r="E17" s="17"/>
      <c r="F17" s="17"/>
      <c r="G17" s="17"/>
      <c r="H17" s="17"/>
      <c r="I17" s="17"/>
      <c r="J17" s="1"/>
    </row>
    <row r="18" spans="2:10" ht="15.75" x14ac:dyDescent="0.25">
      <c r="B18" s="17"/>
      <c r="C18" s="15"/>
      <c r="D18" s="17"/>
      <c r="E18" s="17"/>
      <c r="F18" s="17"/>
      <c r="G18" s="17"/>
      <c r="H18" s="17"/>
      <c r="I18" s="17"/>
      <c r="J18" s="1"/>
    </row>
    <row r="19" spans="2:10" ht="15.75" x14ac:dyDescent="0.25">
      <c r="B19" s="15"/>
      <c r="C19" s="30" t="s">
        <v>223</v>
      </c>
      <c r="D19" s="2"/>
      <c r="E19" s="2"/>
      <c r="F19" s="2"/>
      <c r="G19" s="17"/>
      <c r="H19" s="17"/>
      <c r="I19" s="17"/>
      <c r="J19" s="1"/>
    </row>
    <row r="20" spans="2:10" ht="15.75" x14ac:dyDescent="0.25">
      <c r="B20" s="17"/>
      <c r="C20" s="147" t="s">
        <v>222</v>
      </c>
      <c r="D20" s="17"/>
      <c r="E20" s="17"/>
      <c r="F20" s="17"/>
      <c r="G20" s="17"/>
      <c r="H20" s="17"/>
      <c r="I20" s="17"/>
      <c r="J20" s="1"/>
    </row>
    <row r="21" spans="2:10" x14ac:dyDescent="0.25">
      <c r="J21" s="1"/>
    </row>
    <row r="22" spans="2:10" x14ac:dyDescent="0.25">
      <c r="J22" s="1"/>
    </row>
    <row r="23" spans="2:10" x14ac:dyDescent="0.25">
      <c r="J23" s="1"/>
    </row>
    <row r="24" spans="2:10" x14ac:dyDescent="0.25">
      <c r="J24" s="1"/>
    </row>
    <row r="25" spans="2:10" ht="15.75" x14ac:dyDescent="0.25">
      <c r="B25" s="31" t="s">
        <v>84</v>
      </c>
      <c r="C25" s="32" t="s">
        <v>219</v>
      </c>
      <c r="D25" s="17"/>
      <c r="E25" s="17"/>
      <c r="F25" s="17"/>
      <c r="G25" s="17"/>
      <c r="H25" s="17"/>
      <c r="I25" s="17"/>
      <c r="J25" s="1"/>
    </row>
    <row r="26" spans="2:10" ht="16.5" thickBot="1" x14ac:dyDescent="0.3">
      <c r="B26" s="17"/>
      <c r="C26" s="35" t="s">
        <v>91</v>
      </c>
      <c r="D26" s="35"/>
      <c r="E26" s="36"/>
      <c r="F26" s="27"/>
      <c r="G26" s="27"/>
      <c r="H26" s="27"/>
      <c r="I26" s="37">
        <f>SUM(Rekapitulacija!H63)</f>
        <v>0</v>
      </c>
      <c r="J26" s="1"/>
    </row>
    <row r="27" spans="2:10" ht="15.75" x14ac:dyDescent="0.25">
      <c r="B27" s="17"/>
      <c r="C27" s="38" t="s">
        <v>92</v>
      </c>
      <c r="D27" s="39"/>
      <c r="E27" s="39"/>
      <c r="F27" s="39"/>
      <c r="G27" s="39"/>
      <c r="H27" s="39"/>
      <c r="I27" s="40">
        <f>SUM(I26*0.095)</f>
        <v>0</v>
      </c>
      <c r="J27" s="1"/>
    </row>
    <row r="28" spans="2:10" ht="16.5" thickBot="1" x14ac:dyDescent="0.3">
      <c r="B28" s="17"/>
      <c r="C28" s="41" t="s">
        <v>91</v>
      </c>
      <c r="D28" s="42"/>
      <c r="E28" s="42"/>
      <c r="F28" s="42"/>
      <c r="G28" s="42"/>
      <c r="H28" s="42"/>
      <c r="I28" s="43">
        <f>SUM(I26:I27)</f>
        <v>0</v>
      </c>
      <c r="J28" s="1"/>
    </row>
    <row r="29" spans="2:10" ht="16.5" thickTop="1" x14ac:dyDescent="0.25">
      <c r="C29" s="33"/>
      <c r="D29" s="33"/>
      <c r="E29" s="34"/>
      <c r="F29" s="17"/>
      <c r="G29" s="17"/>
      <c r="H29" s="17"/>
      <c r="I29" s="50"/>
      <c r="J29" s="1"/>
    </row>
    <row r="30" spans="2:10" ht="15.75" x14ac:dyDescent="0.25">
      <c r="C30" s="33"/>
      <c r="D30" s="17"/>
      <c r="E30" s="17"/>
      <c r="F30" s="17"/>
      <c r="G30" s="17"/>
      <c r="H30" s="17"/>
      <c r="I30" s="51"/>
      <c r="J30" s="1"/>
    </row>
    <row r="31" spans="2:10" ht="15.75" x14ac:dyDescent="0.25">
      <c r="C31" s="33"/>
      <c r="D31" s="17"/>
      <c r="E31" s="17"/>
      <c r="F31" s="17"/>
      <c r="G31" s="17"/>
      <c r="H31" s="17"/>
      <c r="I31" s="44"/>
      <c r="J31" s="1"/>
    </row>
    <row r="32" spans="2:10" x14ac:dyDescent="0.25">
      <c r="J32" s="1"/>
    </row>
    <row r="33" spans="2:10" x14ac:dyDescent="0.25">
      <c r="J33" s="1"/>
    </row>
    <row r="34" spans="2:10" ht="15.75" x14ac:dyDescent="0.25">
      <c r="B34" s="17"/>
      <c r="C34" s="17"/>
      <c r="D34" s="17"/>
      <c r="E34" s="17"/>
      <c r="F34" s="17"/>
      <c r="G34" s="17"/>
      <c r="H34" s="17"/>
      <c r="I34" s="17"/>
      <c r="J34" s="1"/>
    </row>
    <row r="35" spans="2:10" ht="15.75" x14ac:dyDescent="0.25">
      <c r="B35" s="17"/>
      <c r="C35" s="17"/>
      <c r="D35" s="17"/>
      <c r="E35" s="17"/>
      <c r="F35" s="17"/>
      <c r="G35" s="17"/>
      <c r="H35" s="17"/>
      <c r="I35" s="17"/>
      <c r="J35" s="1"/>
    </row>
    <row r="36" spans="2:10" x14ac:dyDescent="0.25">
      <c r="B36" s="1"/>
      <c r="C36" s="1"/>
      <c r="D36" s="1"/>
      <c r="E36" s="1"/>
      <c r="F36" s="1"/>
      <c r="G36" s="1"/>
      <c r="H36" s="1"/>
      <c r="I36" s="1"/>
      <c r="J36" s="1"/>
    </row>
    <row r="37" spans="2:10" ht="15" x14ac:dyDescent="0.25">
      <c r="B37" s="45"/>
      <c r="C37" s="1"/>
      <c r="D37" s="1"/>
      <c r="E37" s="1"/>
      <c r="F37" s="1"/>
      <c r="G37" s="1"/>
      <c r="H37" s="46"/>
      <c r="I37" s="1"/>
      <c r="J37" s="1"/>
    </row>
    <row r="38" spans="2:10" ht="15" x14ac:dyDescent="0.25">
      <c r="B38" s="1"/>
      <c r="C38" s="1"/>
      <c r="D38" s="1"/>
      <c r="E38" s="1"/>
      <c r="F38" s="1"/>
      <c r="G38" s="1"/>
      <c r="H38" s="46"/>
      <c r="I38" s="1"/>
      <c r="J38" s="1"/>
    </row>
    <row r="39" spans="2:10" ht="15" x14ac:dyDescent="0.25">
      <c r="B39" s="1"/>
      <c r="C39" s="1"/>
      <c r="D39" s="1"/>
      <c r="E39" s="1"/>
      <c r="F39" s="1"/>
      <c r="G39" s="1"/>
      <c r="H39" s="46"/>
      <c r="I39" s="1"/>
    </row>
    <row r="40" spans="2:10" ht="15" x14ac:dyDescent="0.25">
      <c r="B40" s="1"/>
      <c r="C40" s="1"/>
      <c r="D40" s="1"/>
      <c r="E40" s="1"/>
      <c r="F40" s="1"/>
      <c r="G40" s="1"/>
      <c r="H40" s="46"/>
      <c r="I40" s="1"/>
    </row>
  </sheetData>
  <sheetProtection password="CC17" sheet="1" objects="1" scenarios="1" selectLockedCells="1" selectUnlockedCells="1"/>
  <phoneticPr fontId="20" type="noConversion"/>
  <hyperlinks>
    <hyperlink ref="B2" r:id="rId1" display="mailto:ziti@siol.net?Subject=Spletni%20obrazec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r:id="rId2"/>
  <headerFoot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67"/>
  <sheetViews>
    <sheetView zoomScaleNormal="100" zoomScaleSheetLayoutView="96" workbookViewId="0">
      <selection activeCell="E48" sqref="E48"/>
    </sheetView>
  </sheetViews>
  <sheetFormatPr defaultColWidth="9.140625" defaultRowHeight="12.75" x14ac:dyDescent="0.2"/>
  <cols>
    <col min="1" max="1" width="3" style="9" customWidth="1"/>
    <col min="2" max="2" width="39.140625" style="1" customWidth="1"/>
    <col min="3" max="3" width="6.28515625" style="55" customWidth="1"/>
    <col min="4" max="4" width="6.85546875" style="1" customWidth="1"/>
    <col min="5" max="5" width="12.42578125" style="413" customWidth="1"/>
    <col min="6" max="6" width="13.140625" style="1" customWidth="1"/>
    <col min="7" max="7" width="9.140625" style="1"/>
    <col min="8" max="8" width="10.42578125" style="1" bestFit="1" customWidth="1"/>
    <col min="9" max="9" width="17.28515625" style="1" bestFit="1" customWidth="1"/>
    <col min="10" max="16384" width="9.140625" style="1"/>
  </cols>
  <sheetData>
    <row r="1" spans="1:8" s="2" customFormat="1" x14ac:dyDescent="0.2">
      <c r="A1" s="104"/>
      <c r="B1" s="57"/>
      <c r="E1" s="426"/>
      <c r="H1" s="4"/>
    </row>
    <row r="2" spans="1:8" s="2" customFormat="1" x14ac:dyDescent="0.2">
      <c r="A2" s="158" t="s">
        <v>87</v>
      </c>
      <c r="B2" s="153" t="s">
        <v>116</v>
      </c>
      <c r="C2" s="154"/>
      <c r="D2" s="154"/>
      <c r="E2" s="419"/>
      <c r="F2" s="154"/>
      <c r="H2" s="4"/>
    </row>
    <row r="3" spans="1:8" s="2" customFormat="1" x14ac:dyDescent="0.2">
      <c r="A3" s="155"/>
      <c r="B3" s="156" t="s">
        <v>231</v>
      </c>
      <c r="C3" s="157"/>
      <c r="D3" s="157"/>
      <c r="E3" s="420"/>
      <c r="F3" s="157"/>
      <c r="G3" s="3"/>
      <c r="H3" s="117"/>
    </row>
    <row r="4" spans="1:8" ht="25.5" x14ac:dyDescent="0.2">
      <c r="C4" s="322" t="s">
        <v>425</v>
      </c>
      <c r="D4" s="57" t="s">
        <v>424</v>
      </c>
      <c r="E4" s="421" t="s">
        <v>426</v>
      </c>
      <c r="F4" s="325" t="s">
        <v>457</v>
      </c>
    </row>
    <row r="5" spans="1:8" s="91" customFormat="1" ht="59.65" customHeight="1" x14ac:dyDescent="0.2">
      <c r="A5" s="9"/>
      <c r="B5" s="136" t="s">
        <v>142</v>
      </c>
      <c r="C5" s="10"/>
      <c r="D5" s="11"/>
      <c r="E5" s="14" t="s">
        <v>0</v>
      </c>
      <c r="F5" s="350"/>
    </row>
    <row r="6" spans="1:8" s="91" customFormat="1" ht="11.65" customHeight="1" x14ac:dyDescent="0.2">
      <c r="A6" s="9"/>
      <c r="B6" s="127"/>
      <c r="C6" s="10"/>
      <c r="D6" s="11"/>
      <c r="E6" s="14"/>
      <c r="F6" s="350"/>
    </row>
    <row r="7" spans="1:8" s="91" customFormat="1" ht="37.9" customHeight="1" x14ac:dyDescent="0.2">
      <c r="A7" s="9"/>
      <c r="B7" s="136" t="s">
        <v>149</v>
      </c>
      <c r="C7" s="10"/>
      <c r="D7" s="11"/>
      <c r="E7" s="14"/>
      <c r="F7" s="350"/>
    </row>
    <row r="8" spans="1:8" s="91" customFormat="1" ht="9.9499999999999993" customHeight="1" x14ac:dyDescent="0.2">
      <c r="A8" s="9"/>
      <c r="B8" s="7"/>
      <c r="C8" s="10"/>
      <c r="D8" s="11"/>
      <c r="E8" s="14"/>
      <c r="F8" s="350"/>
    </row>
    <row r="9" spans="1:8" s="91" customFormat="1" ht="47.1" customHeight="1" x14ac:dyDescent="0.2">
      <c r="A9" s="9"/>
      <c r="B9" s="136" t="s">
        <v>130</v>
      </c>
      <c r="C9" s="10"/>
      <c r="D9" s="11"/>
      <c r="E9" s="14"/>
      <c r="F9" s="350"/>
    </row>
    <row r="10" spans="1:8" x14ac:dyDescent="0.2">
      <c r="F10" s="355"/>
    </row>
    <row r="11" spans="1:8" x14ac:dyDescent="0.2">
      <c r="A11" s="53" t="s">
        <v>84</v>
      </c>
      <c r="B11" s="57" t="s">
        <v>174</v>
      </c>
      <c r="C11" s="1"/>
      <c r="E11" s="412"/>
      <c r="F11" s="355"/>
    </row>
    <row r="12" spans="1:8" ht="72" customHeight="1" x14ac:dyDescent="0.2">
      <c r="A12" s="9" t="s">
        <v>74</v>
      </c>
      <c r="B12" s="7" t="s">
        <v>345</v>
      </c>
      <c r="C12" s="10" t="s">
        <v>85</v>
      </c>
      <c r="D12" s="11">
        <v>1</v>
      </c>
      <c r="E12" s="334"/>
      <c r="F12" s="350">
        <f>D12*E12</f>
        <v>0</v>
      </c>
    </row>
    <row r="13" spans="1:8" x14ac:dyDescent="0.2">
      <c r="F13" s="355"/>
    </row>
    <row r="14" spans="1:8" ht="123" customHeight="1" x14ac:dyDescent="0.2">
      <c r="A14" s="9" t="s">
        <v>77</v>
      </c>
      <c r="B14" s="124" t="s">
        <v>173</v>
      </c>
      <c r="C14" s="10" t="s">
        <v>85</v>
      </c>
      <c r="D14" s="11">
        <v>1</v>
      </c>
      <c r="E14" s="334"/>
      <c r="F14" s="357">
        <f>D14*E14</f>
        <v>0</v>
      </c>
    </row>
    <row r="15" spans="1:8" x14ac:dyDescent="0.2">
      <c r="A15" s="63"/>
      <c r="C15" s="60"/>
      <c r="D15" s="65"/>
      <c r="E15" s="66"/>
      <c r="F15" s="364"/>
    </row>
    <row r="16" spans="1:8" ht="41.25" customHeight="1" x14ac:dyDescent="0.2">
      <c r="A16" s="9" t="s">
        <v>81</v>
      </c>
      <c r="B16" s="7" t="s">
        <v>97</v>
      </c>
      <c r="C16" s="10" t="s">
        <v>79</v>
      </c>
      <c r="D16" s="11">
        <v>2</v>
      </c>
      <c r="E16" s="334"/>
      <c r="F16" s="357">
        <f>D16*E16</f>
        <v>0</v>
      </c>
    </row>
    <row r="17" spans="1:9" x14ac:dyDescent="0.2">
      <c r="C17" s="1"/>
      <c r="E17" s="412"/>
      <c r="F17" s="355"/>
    </row>
    <row r="18" spans="1:9" ht="38.25" x14ac:dyDescent="0.2">
      <c r="A18" s="63" t="s">
        <v>80</v>
      </c>
      <c r="B18" s="7" t="s">
        <v>96</v>
      </c>
      <c r="C18" s="10" t="s">
        <v>79</v>
      </c>
      <c r="D18" s="11">
        <v>2</v>
      </c>
      <c r="E18" s="334"/>
      <c r="F18" s="357">
        <f>D18*E18</f>
        <v>0</v>
      </c>
    </row>
    <row r="19" spans="1:9" x14ac:dyDescent="0.2">
      <c r="A19" s="63"/>
      <c r="B19" s="7"/>
      <c r="C19" s="10"/>
      <c r="D19" s="11"/>
      <c r="E19" s="14"/>
      <c r="F19" s="357"/>
    </row>
    <row r="20" spans="1:9" x14ac:dyDescent="0.2">
      <c r="A20" s="56" t="s">
        <v>23</v>
      </c>
      <c r="B20" s="57" t="s">
        <v>185</v>
      </c>
      <c r="F20" s="355"/>
    </row>
    <row r="21" spans="1:9" ht="72" customHeight="1" x14ac:dyDescent="0.2">
      <c r="A21" s="9" t="s">
        <v>74</v>
      </c>
      <c r="B21" s="58" t="s">
        <v>186</v>
      </c>
      <c r="F21" s="355"/>
    </row>
    <row r="22" spans="1:9" x14ac:dyDescent="0.2">
      <c r="B22" s="58" t="s">
        <v>205</v>
      </c>
      <c r="C22" s="55" t="s">
        <v>85</v>
      </c>
      <c r="D22" s="59">
        <v>1</v>
      </c>
      <c r="E22" s="405"/>
      <c r="F22" s="357">
        <f>SUM(D22*E22)</f>
        <v>0</v>
      </c>
    </row>
    <row r="23" spans="1:9" x14ac:dyDescent="0.2">
      <c r="B23" s="58" t="s">
        <v>204</v>
      </c>
      <c r="C23" s="55" t="s">
        <v>85</v>
      </c>
      <c r="D23" s="59">
        <v>1</v>
      </c>
      <c r="E23" s="405"/>
      <c r="F23" s="357">
        <f>SUM(D23*E23)</f>
        <v>0</v>
      </c>
      <c r="H23" s="59"/>
    </row>
    <row r="24" spans="1:9" x14ac:dyDescent="0.2">
      <c r="B24" s="58" t="s">
        <v>206</v>
      </c>
      <c r="C24" s="55" t="s">
        <v>85</v>
      </c>
      <c r="D24" s="59">
        <v>1</v>
      </c>
      <c r="E24" s="405"/>
      <c r="F24" s="357">
        <f>SUM(D24*E24)</f>
        <v>0</v>
      </c>
      <c r="H24" s="59"/>
    </row>
    <row r="25" spans="1:9" ht="26.45" customHeight="1" x14ac:dyDescent="0.2">
      <c r="B25" s="58" t="s">
        <v>207</v>
      </c>
      <c r="C25" s="55" t="s">
        <v>85</v>
      </c>
      <c r="D25" s="59">
        <v>2</v>
      </c>
      <c r="E25" s="405"/>
      <c r="F25" s="357">
        <f>SUM(D25*E25)</f>
        <v>0</v>
      </c>
    </row>
    <row r="26" spans="1:9" ht="15.75" customHeight="1" x14ac:dyDescent="0.2">
      <c r="B26" s="60"/>
      <c r="D26" s="59"/>
      <c r="F26" s="357"/>
    </row>
    <row r="27" spans="1:9" ht="336" customHeight="1" x14ac:dyDescent="0.2">
      <c r="A27" s="9" t="s">
        <v>77</v>
      </c>
      <c r="B27" s="58" t="s">
        <v>167</v>
      </c>
      <c r="D27" s="59"/>
      <c r="F27" s="357"/>
      <c r="I27" s="58"/>
    </row>
    <row r="28" spans="1:9" ht="33" customHeight="1" x14ac:dyDescent="0.2">
      <c r="B28" s="58" t="s">
        <v>331</v>
      </c>
      <c r="D28" s="59"/>
      <c r="F28" s="357"/>
    </row>
    <row r="29" spans="1:9" x14ac:dyDescent="0.2">
      <c r="B29" s="58" t="s">
        <v>215</v>
      </c>
      <c r="C29" s="55" t="s">
        <v>85</v>
      </c>
      <c r="D29" s="59">
        <v>1</v>
      </c>
      <c r="E29" s="405"/>
      <c r="F29" s="357">
        <f t="shared" ref="F29:F34" si="0">SUM(D29*E29)</f>
        <v>0</v>
      </c>
    </row>
    <row r="30" spans="1:9" x14ac:dyDescent="0.2">
      <c r="B30" s="58" t="s">
        <v>216</v>
      </c>
      <c r="C30" s="55" t="s">
        <v>85</v>
      </c>
      <c r="D30" s="59">
        <v>1</v>
      </c>
      <c r="E30" s="405"/>
      <c r="F30" s="357">
        <f t="shared" si="0"/>
        <v>0</v>
      </c>
      <c r="H30" s="59"/>
    </row>
    <row r="31" spans="1:9" x14ac:dyDescent="0.2">
      <c r="B31" s="58" t="s">
        <v>217</v>
      </c>
      <c r="C31" s="55" t="s">
        <v>85</v>
      </c>
      <c r="D31" s="59">
        <v>1</v>
      </c>
      <c r="E31" s="405"/>
      <c r="F31" s="357">
        <f t="shared" si="0"/>
        <v>0</v>
      </c>
      <c r="H31" s="59"/>
    </row>
    <row r="32" spans="1:9" x14ac:dyDescent="0.2">
      <c r="B32" s="58" t="s">
        <v>208</v>
      </c>
      <c r="C32" s="55" t="s">
        <v>85</v>
      </c>
      <c r="D32" s="59">
        <v>1</v>
      </c>
      <c r="E32" s="405"/>
      <c r="F32" s="357">
        <f t="shared" si="0"/>
        <v>0</v>
      </c>
    </row>
    <row r="33" spans="1:8" x14ac:dyDescent="0.2">
      <c r="B33" s="58" t="s">
        <v>209</v>
      </c>
      <c r="C33" s="55" t="s">
        <v>85</v>
      </c>
      <c r="D33" s="59">
        <v>1</v>
      </c>
      <c r="E33" s="405"/>
      <c r="F33" s="357">
        <f t="shared" si="0"/>
        <v>0</v>
      </c>
      <c r="H33" s="59"/>
    </row>
    <row r="34" spans="1:8" x14ac:dyDescent="0.2">
      <c r="B34" s="58" t="s">
        <v>210</v>
      </c>
      <c r="C34" s="55" t="s">
        <v>85</v>
      </c>
      <c r="D34" s="59">
        <v>1</v>
      </c>
      <c r="E34" s="405"/>
      <c r="F34" s="357">
        <f t="shared" si="0"/>
        <v>0</v>
      </c>
    </row>
    <row r="35" spans="1:8" x14ac:dyDescent="0.2">
      <c r="C35" s="1"/>
      <c r="E35" s="412"/>
      <c r="F35" s="355"/>
    </row>
    <row r="36" spans="1:8" ht="200.1" customHeight="1" x14ac:dyDescent="0.2">
      <c r="A36" s="63" t="s">
        <v>81</v>
      </c>
      <c r="B36" s="64" t="s">
        <v>211</v>
      </c>
      <c r="C36" s="58"/>
      <c r="D36" s="61"/>
      <c r="E36" s="62"/>
      <c r="F36" s="356"/>
    </row>
    <row r="37" spans="1:8" x14ac:dyDescent="0.2">
      <c r="B37" s="58" t="s">
        <v>171</v>
      </c>
      <c r="C37" s="55" t="s">
        <v>78</v>
      </c>
      <c r="D37" s="59">
        <v>32</v>
      </c>
      <c r="E37" s="405"/>
      <c r="F37" s="357">
        <f>SUM(D37*E37)</f>
        <v>0</v>
      </c>
    </row>
    <row r="38" spans="1:8" x14ac:dyDescent="0.2">
      <c r="B38" s="58"/>
      <c r="D38" s="59"/>
      <c r="F38" s="357"/>
    </row>
    <row r="39" spans="1:8" ht="51" x14ac:dyDescent="0.2">
      <c r="A39" s="63" t="s">
        <v>80</v>
      </c>
      <c r="B39" s="64" t="s">
        <v>172</v>
      </c>
      <c r="C39" s="58"/>
      <c r="D39" s="61"/>
      <c r="E39" s="62"/>
      <c r="F39" s="356"/>
    </row>
    <row r="40" spans="1:8" ht="12" customHeight="1" x14ac:dyDescent="0.2">
      <c r="B40" s="58" t="s">
        <v>212</v>
      </c>
      <c r="C40" s="55" t="s">
        <v>78</v>
      </c>
      <c r="D40" s="59">
        <v>1.4</v>
      </c>
      <c r="E40" s="405"/>
      <c r="F40" s="357">
        <f>SUM(D40*E40)</f>
        <v>0</v>
      </c>
    </row>
    <row r="41" spans="1:8" x14ac:dyDescent="0.2">
      <c r="B41" s="58" t="s">
        <v>213</v>
      </c>
      <c r="C41" s="55" t="s">
        <v>78</v>
      </c>
      <c r="D41" s="59">
        <v>1.4</v>
      </c>
      <c r="E41" s="405"/>
      <c r="F41" s="357">
        <f>SUM(D41*E41)</f>
        <v>0</v>
      </c>
      <c r="H41" s="59"/>
    </row>
    <row r="42" spans="1:8" x14ac:dyDescent="0.2">
      <c r="B42" s="58" t="s">
        <v>214</v>
      </c>
      <c r="C42" s="55" t="s">
        <v>78</v>
      </c>
      <c r="D42" s="59">
        <v>1.4</v>
      </c>
      <c r="E42" s="405"/>
      <c r="F42" s="357">
        <f>SUM(D42*E42)</f>
        <v>0</v>
      </c>
      <c r="H42" s="59"/>
    </row>
    <row r="43" spans="1:8" ht="12" customHeight="1" x14ac:dyDescent="0.2">
      <c r="B43" s="58"/>
      <c r="D43" s="59"/>
      <c r="F43" s="357"/>
    </row>
    <row r="44" spans="1:8" ht="42" customHeight="1" x14ac:dyDescent="0.2">
      <c r="A44" s="9" t="s">
        <v>82</v>
      </c>
      <c r="B44" s="7" t="s">
        <v>97</v>
      </c>
      <c r="C44" s="10" t="s">
        <v>79</v>
      </c>
      <c r="D44" s="11">
        <v>15</v>
      </c>
      <c r="E44" s="334"/>
      <c r="F44" s="357">
        <f>D44*E44</f>
        <v>0</v>
      </c>
    </row>
    <row r="45" spans="1:8" ht="12" customHeight="1" x14ac:dyDescent="0.2">
      <c r="A45" s="1"/>
      <c r="C45" s="1"/>
      <c r="E45" s="412"/>
      <c r="F45" s="355"/>
    </row>
    <row r="46" spans="1:8" ht="40.5" customHeight="1" x14ac:dyDescent="0.2">
      <c r="A46" s="63" t="s">
        <v>83</v>
      </c>
      <c r="B46" s="7" t="s">
        <v>393</v>
      </c>
      <c r="C46" s="10" t="s">
        <v>79</v>
      </c>
      <c r="D46" s="11">
        <v>15</v>
      </c>
      <c r="E46" s="334"/>
      <c r="F46" s="357">
        <f>D46*E46</f>
        <v>0</v>
      </c>
    </row>
    <row r="47" spans="1:8" ht="14.25" customHeight="1" x14ac:dyDescent="0.2">
      <c r="A47" s="63"/>
      <c r="B47" s="64"/>
      <c r="C47" s="58"/>
      <c r="D47" s="61"/>
      <c r="E47" s="62"/>
      <c r="F47" s="356"/>
    </row>
    <row r="48" spans="1:8" ht="73.5" customHeight="1" thickBot="1" x14ac:dyDescent="0.25">
      <c r="A48" s="63" t="s">
        <v>86</v>
      </c>
      <c r="B48" s="67" t="s">
        <v>99</v>
      </c>
      <c r="C48" s="68" t="s">
        <v>76</v>
      </c>
      <c r="D48" s="69">
        <v>0.1</v>
      </c>
      <c r="E48" s="453">
        <f>SUM(F12:F46)</f>
        <v>0</v>
      </c>
      <c r="F48" s="332">
        <f>D48*E48</f>
        <v>0</v>
      </c>
    </row>
    <row r="49" spans="1:6" ht="16.5" thickTop="1" thickBot="1" x14ac:dyDescent="0.3">
      <c r="B49" s="70" t="s">
        <v>94</v>
      </c>
      <c r="C49" s="71"/>
      <c r="D49" s="72"/>
      <c r="E49" s="425"/>
      <c r="F49" s="365">
        <f>SUM(F8:F48)</f>
        <v>0</v>
      </c>
    </row>
    <row r="50" spans="1:6" x14ac:dyDescent="0.2">
      <c r="A50" s="63"/>
      <c r="C50" s="60"/>
      <c r="D50" s="65"/>
      <c r="E50" s="66"/>
      <c r="F50" s="364"/>
    </row>
    <row r="51" spans="1:6" s="47" customFormat="1" x14ac:dyDescent="0.2">
      <c r="A51" s="9"/>
      <c r="E51" s="404"/>
      <c r="F51" s="352"/>
    </row>
    <row r="52" spans="1:6" s="47" customFormat="1" x14ac:dyDescent="0.2">
      <c r="A52" s="56"/>
      <c r="B52" s="57" t="s">
        <v>108</v>
      </c>
      <c r="C52" s="55"/>
      <c r="D52" s="1"/>
      <c r="E52" s="413"/>
      <c r="F52" s="358"/>
    </row>
    <row r="53" spans="1:6" s="47" customFormat="1" x14ac:dyDescent="0.2">
      <c r="A53" s="9"/>
      <c r="B53" s="1"/>
      <c r="C53" s="55"/>
      <c r="D53" s="1"/>
      <c r="E53" s="413"/>
      <c r="F53" s="355"/>
    </row>
    <row r="54" spans="1:6" s="47" customFormat="1" ht="26.25" thickBot="1" x14ac:dyDescent="0.25">
      <c r="A54" s="56"/>
      <c r="B54" s="83" t="s">
        <v>437</v>
      </c>
      <c r="C54" s="84"/>
      <c r="D54" s="85"/>
      <c r="E54" s="414"/>
      <c r="F54" s="397">
        <f>SUM(F49)</f>
        <v>0</v>
      </c>
    </row>
    <row r="55" spans="1:6" s="47" customFormat="1" ht="14.25" thickTop="1" thickBot="1" x14ac:dyDescent="0.25">
      <c r="A55" s="9"/>
      <c r="B55" s="87" t="s">
        <v>109</v>
      </c>
      <c r="C55" s="88"/>
      <c r="D55" s="87"/>
      <c r="E55" s="415"/>
      <c r="F55" s="360">
        <f>SUM(F54*0.095)</f>
        <v>0</v>
      </c>
    </row>
    <row r="56" spans="1:6" s="47" customFormat="1" ht="13.5" thickTop="1" x14ac:dyDescent="0.2">
      <c r="A56" s="9"/>
      <c r="B56" s="123"/>
      <c r="C56" s="122"/>
      <c r="D56" s="123"/>
      <c r="E56" s="416"/>
      <c r="F56" s="361"/>
    </row>
    <row r="57" spans="1:6" s="47" customFormat="1" ht="13.5" thickBot="1" x14ac:dyDescent="0.25">
      <c r="A57" s="9"/>
      <c r="B57" s="123"/>
      <c r="C57" s="122"/>
      <c r="D57" s="123"/>
      <c r="E57" s="416"/>
      <c r="F57" s="361"/>
    </row>
    <row r="58" spans="1:6" s="47" customFormat="1" ht="16.5" thickTop="1" thickBot="1" x14ac:dyDescent="0.3">
      <c r="A58" s="9"/>
      <c r="B58" s="129" t="s">
        <v>91</v>
      </c>
      <c r="C58" s="130"/>
      <c r="D58" s="131"/>
      <c r="E58" s="417"/>
      <c r="F58" s="362">
        <f>SUM(F54:F55)</f>
        <v>0</v>
      </c>
    </row>
    <row r="59" spans="1:6" s="47" customFormat="1" x14ac:dyDescent="0.2">
      <c r="A59" s="56"/>
      <c r="B59" s="75"/>
      <c r="E59" s="404"/>
      <c r="F59" s="352"/>
    </row>
    <row r="60" spans="1:6" x14ac:dyDescent="0.2">
      <c r="F60" s="355"/>
    </row>
    <row r="61" spans="1:6" x14ac:dyDescent="0.2">
      <c r="F61" s="355"/>
    </row>
    <row r="62" spans="1:6" x14ac:dyDescent="0.2">
      <c r="F62" s="355"/>
    </row>
    <row r="63" spans="1:6" x14ac:dyDescent="0.2">
      <c r="F63" s="355"/>
    </row>
    <row r="64" spans="1:6" x14ac:dyDescent="0.2">
      <c r="F64" s="355"/>
    </row>
    <row r="65" spans="6:6" x14ac:dyDescent="0.2">
      <c r="F65" s="355"/>
    </row>
    <row r="66" spans="6:6" x14ac:dyDescent="0.2">
      <c r="F66" s="355"/>
    </row>
    <row r="67" spans="6:6" x14ac:dyDescent="0.2">
      <c r="F67" s="355"/>
    </row>
    <row r="68" spans="6:6" x14ac:dyDescent="0.2">
      <c r="F68" s="355"/>
    </row>
    <row r="69" spans="6:6" x14ac:dyDescent="0.2">
      <c r="F69" s="355"/>
    </row>
    <row r="70" spans="6:6" x14ac:dyDescent="0.2">
      <c r="F70" s="355"/>
    </row>
    <row r="71" spans="6:6" x14ac:dyDescent="0.2">
      <c r="F71" s="355"/>
    </row>
    <row r="72" spans="6:6" x14ac:dyDescent="0.2">
      <c r="F72" s="355"/>
    </row>
    <row r="73" spans="6:6" x14ac:dyDescent="0.2">
      <c r="F73" s="355"/>
    </row>
    <row r="74" spans="6:6" x14ac:dyDescent="0.2">
      <c r="F74" s="355"/>
    </row>
    <row r="75" spans="6:6" x14ac:dyDescent="0.2">
      <c r="F75" s="355"/>
    </row>
    <row r="76" spans="6:6" x14ac:dyDescent="0.2">
      <c r="F76" s="355"/>
    </row>
    <row r="77" spans="6:6" x14ac:dyDescent="0.2">
      <c r="F77" s="355"/>
    </row>
    <row r="78" spans="6:6" x14ac:dyDescent="0.2">
      <c r="F78" s="355"/>
    </row>
    <row r="79" spans="6:6" x14ac:dyDescent="0.2">
      <c r="F79" s="355"/>
    </row>
    <row r="80" spans="6:6" x14ac:dyDescent="0.2">
      <c r="F80" s="355"/>
    </row>
    <row r="81" spans="6:6" x14ac:dyDescent="0.2">
      <c r="F81" s="355"/>
    </row>
    <row r="82" spans="6:6" ht="13.5" customHeight="1" x14ac:dyDescent="0.2">
      <c r="F82" s="355"/>
    </row>
    <row r="83" spans="6:6" ht="65.25" customHeight="1" x14ac:dyDescent="0.2">
      <c r="F83" s="355"/>
    </row>
    <row r="84" spans="6:6" ht="15" customHeight="1" x14ac:dyDescent="0.2">
      <c r="F84" s="355"/>
    </row>
    <row r="85" spans="6:6" ht="75.75" customHeight="1" x14ac:dyDescent="0.2">
      <c r="F85" s="355"/>
    </row>
    <row r="86" spans="6:6" ht="12" customHeight="1" x14ac:dyDescent="0.2">
      <c r="F86" s="355"/>
    </row>
    <row r="87" spans="6:6" ht="56.25" customHeight="1" x14ac:dyDescent="0.2">
      <c r="F87" s="355"/>
    </row>
    <row r="88" spans="6:6" ht="16.5" customHeight="1" x14ac:dyDescent="0.2">
      <c r="F88" s="355"/>
    </row>
    <row r="89" spans="6:6" ht="42.75" customHeight="1" x14ac:dyDescent="0.2">
      <c r="F89" s="355"/>
    </row>
    <row r="90" spans="6:6" ht="15" customHeight="1" x14ac:dyDescent="0.2">
      <c r="F90" s="355"/>
    </row>
    <row r="91" spans="6:6" ht="39" customHeight="1" x14ac:dyDescent="0.2">
      <c r="F91" s="355"/>
    </row>
    <row r="92" spans="6:6" ht="17.25" customHeight="1" x14ac:dyDescent="0.2">
      <c r="F92" s="355"/>
    </row>
    <row r="93" spans="6:6" x14ac:dyDescent="0.2">
      <c r="F93" s="355"/>
    </row>
    <row r="94" spans="6:6" x14ac:dyDescent="0.2">
      <c r="F94" s="355"/>
    </row>
    <row r="95" spans="6:6" x14ac:dyDescent="0.2">
      <c r="F95" s="355"/>
    </row>
    <row r="96" spans="6:6" x14ac:dyDescent="0.2">
      <c r="F96" s="355"/>
    </row>
    <row r="97" spans="6:6" x14ac:dyDescent="0.2">
      <c r="F97" s="355"/>
    </row>
    <row r="98" spans="6:6" x14ac:dyDescent="0.2">
      <c r="F98" s="355"/>
    </row>
    <row r="99" spans="6:6" x14ac:dyDescent="0.2">
      <c r="F99" s="355"/>
    </row>
    <row r="100" spans="6:6" x14ac:dyDescent="0.2">
      <c r="F100" s="355"/>
    </row>
    <row r="101" spans="6:6" x14ac:dyDescent="0.2">
      <c r="F101" s="355"/>
    </row>
    <row r="102" spans="6:6" ht="13.5" customHeight="1" x14ac:dyDescent="0.2">
      <c r="F102" s="355"/>
    </row>
    <row r="103" spans="6:6" x14ac:dyDescent="0.2">
      <c r="F103" s="355"/>
    </row>
    <row r="104" spans="6:6" ht="15" customHeight="1" x14ac:dyDescent="0.2">
      <c r="F104" s="355"/>
    </row>
    <row r="105" spans="6:6" x14ac:dyDescent="0.2">
      <c r="F105" s="355"/>
    </row>
    <row r="106" spans="6:6" x14ac:dyDescent="0.2">
      <c r="F106" s="355"/>
    </row>
    <row r="107" spans="6:6" x14ac:dyDescent="0.2">
      <c r="F107" s="355"/>
    </row>
    <row r="108" spans="6:6" x14ac:dyDescent="0.2">
      <c r="F108" s="355"/>
    </row>
    <row r="109" spans="6:6" x14ac:dyDescent="0.2">
      <c r="F109" s="355"/>
    </row>
    <row r="110" spans="6:6" x14ac:dyDescent="0.2">
      <c r="F110" s="355"/>
    </row>
    <row r="111" spans="6:6" x14ac:dyDescent="0.2">
      <c r="F111" s="355"/>
    </row>
    <row r="112" spans="6:6" x14ac:dyDescent="0.2">
      <c r="F112" s="355"/>
    </row>
    <row r="113" spans="6:6" ht="13.5" customHeight="1" x14ac:dyDescent="0.2">
      <c r="F113" s="355"/>
    </row>
    <row r="114" spans="6:6" ht="65.25" customHeight="1" x14ac:dyDescent="0.2">
      <c r="F114" s="355"/>
    </row>
    <row r="115" spans="6:6" ht="15" customHeight="1" x14ac:dyDescent="0.2">
      <c r="F115" s="355"/>
    </row>
    <row r="116" spans="6:6" ht="75.75" customHeight="1" x14ac:dyDescent="0.2">
      <c r="F116" s="355"/>
    </row>
    <row r="117" spans="6:6" ht="12" customHeight="1" x14ac:dyDescent="0.2">
      <c r="F117" s="355"/>
    </row>
    <row r="118" spans="6:6" ht="56.25" customHeight="1" x14ac:dyDescent="0.2">
      <c r="F118" s="355"/>
    </row>
    <row r="119" spans="6:6" ht="16.5" customHeight="1" x14ac:dyDescent="0.2">
      <c r="F119" s="355"/>
    </row>
    <row r="120" spans="6:6" ht="42.75" customHeight="1" x14ac:dyDescent="0.2">
      <c r="F120" s="355"/>
    </row>
    <row r="121" spans="6:6" ht="15" customHeight="1" x14ac:dyDescent="0.2">
      <c r="F121" s="355"/>
    </row>
    <row r="122" spans="6:6" ht="39" customHeight="1" x14ac:dyDescent="0.2">
      <c r="F122" s="355"/>
    </row>
    <row r="123" spans="6:6" ht="59.25" customHeight="1" x14ac:dyDescent="0.2">
      <c r="F123" s="355"/>
    </row>
    <row r="124" spans="6:6" ht="21" customHeight="1" x14ac:dyDescent="0.2">
      <c r="F124" s="355"/>
    </row>
    <row r="125" spans="6:6" ht="18.75" customHeight="1" x14ac:dyDescent="0.2">
      <c r="F125" s="355"/>
    </row>
    <row r="126" spans="6:6" ht="17.25" customHeight="1" x14ac:dyDescent="0.2">
      <c r="F126" s="355"/>
    </row>
    <row r="127" spans="6:6" x14ac:dyDescent="0.2">
      <c r="F127" s="355"/>
    </row>
    <row r="130" ht="17.25" customHeight="1" x14ac:dyDescent="0.2"/>
    <row r="133" ht="13.5" customHeight="1" x14ac:dyDescent="0.2"/>
    <row r="135" ht="15" customHeight="1" x14ac:dyDescent="0.2"/>
    <row r="136" ht="12.75" customHeight="1" x14ac:dyDescent="0.2"/>
    <row r="154" ht="59.25" customHeight="1" x14ac:dyDescent="0.2"/>
    <row r="155" ht="21" customHeight="1" x14ac:dyDescent="0.2"/>
    <row r="156" ht="18.75" customHeight="1" x14ac:dyDescent="0.2"/>
    <row r="157" ht="17.25" customHeight="1" x14ac:dyDescent="0.2"/>
    <row r="161" ht="17.25" customHeight="1" x14ac:dyDescent="0.2"/>
    <row r="167" ht="12.75" customHeight="1" x14ac:dyDescent="0.2"/>
  </sheetData>
  <sheetProtection password="CC17" sheet="1" objects="1" scenarios="1" formatCells="0" formatColumns="0" selectLockedCells="1"/>
  <protectedRanges>
    <protectedRange sqref="E1:E1048576" name="Obseg1"/>
  </protectedRanges>
  <phoneticPr fontId="20" type="noConversion"/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16"/>
  <sheetViews>
    <sheetView topLeftCell="A34" zoomScaleNormal="100" zoomScaleSheetLayoutView="100" workbookViewId="0">
      <selection activeCell="E31" sqref="E31"/>
    </sheetView>
  </sheetViews>
  <sheetFormatPr defaultColWidth="9.140625" defaultRowHeight="12.75" x14ac:dyDescent="0.2"/>
  <cols>
    <col min="1" max="1" width="3" style="9" customWidth="1"/>
    <col min="2" max="2" width="39.140625" style="1" customWidth="1"/>
    <col min="3" max="3" width="6.5703125" style="55" customWidth="1"/>
    <col min="4" max="4" width="6.85546875" style="1" customWidth="1"/>
    <col min="5" max="5" width="11.85546875" style="413" customWidth="1"/>
    <col min="6" max="6" width="13.140625" style="1" customWidth="1"/>
    <col min="7" max="7" width="9.140625" style="1"/>
    <col min="8" max="8" width="10.42578125" style="1" bestFit="1" customWidth="1"/>
    <col min="9" max="9" width="17.28515625" style="1" bestFit="1" customWidth="1"/>
    <col min="10" max="16384" width="9.140625" style="1"/>
  </cols>
  <sheetData>
    <row r="1" spans="1:8" s="2" customFormat="1" x14ac:dyDescent="0.2">
      <c r="A1" s="104"/>
      <c r="B1" s="57"/>
      <c r="E1" s="426"/>
      <c r="H1" s="4"/>
    </row>
    <row r="2" spans="1:8" s="2" customFormat="1" x14ac:dyDescent="0.2">
      <c r="A2" s="158" t="s">
        <v>106</v>
      </c>
      <c r="B2" s="153" t="s">
        <v>114</v>
      </c>
      <c r="C2" s="154"/>
      <c r="D2" s="154"/>
      <c r="E2" s="419"/>
      <c r="F2" s="154"/>
    </row>
    <row r="3" spans="1:8" s="2" customFormat="1" x14ac:dyDescent="0.2">
      <c r="A3" s="155"/>
      <c r="B3" s="156" t="s">
        <v>232</v>
      </c>
      <c r="C3" s="157"/>
      <c r="D3" s="157"/>
      <c r="E3" s="420"/>
      <c r="F3" s="157"/>
      <c r="G3" s="3"/>
      <c r="H3" s="117"/>
    </row>
    <row r="4" spans="1:8" ht="25.5" x14ac:dyDescent="0.2">
      <c r="C4" s="322" t="s">
        <v>425</v>
      </c>
      <c r="D4" s="57" t="s">
        <v>424</v>
      </c>
      <c r="E4" s="421" t="s">
        <v>426</v>
      </c>
      <c r="F4" s="325" t="s">
        <v>457</v>
      </c>
    </row>
    <row r="5" spans="1:8" s="91" customFormat="1" ht="61.15" customHeight="1" x14ac:dyDescent="0.2">
      <c r="A5" s="9"/>
      <c r="B5" s="136" t="s">
        <v>142</v>
      </c>
      <c r="C5" s="10"/>
      <c r="D5" s="11"/>
      <c r="E5" s="14"/>
      <c r="F5" s="8"/>
    </row>
    <row r="6" spans="1:8" s="91" customFormat="1" ht="11.65" customHeight="1" x14ac:dyDescent="0.2">
      <c r="A6" s="9"/>
      <c r="B6" s="127"/>
      <c r="C6" s="10"/>
      <c r="D6" s="11"/>
      <c r="E6" s="14"/>
      <c r="F6" s="8"/>
    </row>
    <row r="7" spans="1:8" s="91" customFormat="1" ht="35.450000000000003" customHeight="1" x14ac:dyDescent="0.2">
      <c r="A7" s="9"/>
      <c r="B7" s="136" t="s">
        <v>149</v>
      </c>
      <c r="C7" s="10"/>
      <c r="D7" s="11"/>
      <c r="E7" s="14"/>
      <c r="F7" s="8"/>
    </row>
    <row r="8" spans="1:8" s="91" customFormat="1" ht="9.9499999999999993" customHeight="1" x14ac:dyDescent="0.2">
      <c r="A8" s="9"/>
      <c r="B8" s="7"/>
      <c r="C8" s="10"/>
      <c r="D8" s="11"/>
      <c r="E8" s="14"/>
      <c r="F8" s="8"/>
    </row>
    <row r="9" spans="1:8" s="91" customFormat="1" ht="47.1" customHeight="1" x14ac:dyDescent="0.2">
      <c r="A9" s="9"/>
      <c r="B9" s="136" t="s">
        <v>130</v>
      </c>
      <c r="C9" s="10"/>
      <c r="D9" s="11"/>
      <c r="E9" s="14"/>
      <c r="F9" s="350"/>
    </row>
    <row r="10" spans="1:8" x14ac:dyDescent="0.2">
      <c r="A10" s="56"/>
      <c r="B10" s="57"/>
      <c r="F10" s="355"/>
    </row>
    <row r="11" spans="1:8" s="47" customFormat="1" x14ac:dyDescent="0.2">
      <c r="A11" s="56" t="s">
        <v>84</v>
      </c>
      <c r="B11" s="75" t="s">
        <v>2</v>
      </c>
      <c r="C11" s="10"/>
      <c r="D11" s="11"/>
      <c r="E11" s="14"/>
      <c r="F11" s="350"/>
    </row>
    <row r="12" spans="1:8" customFormat="1" ht="38.450000000000003" customHeight="1" x14ac:dyDescent="0.2">
      <c r="A12" s="9" t="s">
        <v>74</v>
      </c>
      <c r="B12" s="7" t="s">
        <v>175</v>
      </c>
      <c r="C12" s="10" t="s">
        <v>3</v>
      </c>
      <c r="D12" s="11">
        <v>2</v>
      </c>
      <c r="E12" s="334"/>
      <c r="F12" s="350">
        <f>D12*E12</f>
        <v>0</v>
      </c>
    </row>
    <row r="13" spans="1:8" s="47" customFormat="1" x14ac:dyDescent="0.2">
      <c r="A13" s="56"/>
      <c r="B13" s="75"/>
      <c r="C13" s="10"/>
      <c r="D13" s="11"/>
      <c r="E13" s="14"/>
      <c r="F13" s="350"/>
    </row>
    <row r="14" spans="1:8" s="91" customFormat="1" ht="53.45" customHeight="1" x14ac:dyDescent="0.2">
      <c r="A14" s="9" t="s">
        <v>77</v>
      </c>
      <c r="B14" s="7" t="s">
        <v>161</v>
      </c>
      <c r="C14" s="10"/>
      <c r="D14" s="11"/>
      <c r="E14" s="14"/>
      <c r="F14" s="350"/>
    </row>
    <row r="15" spans="1:8" s="91" customFormat="1" x14ac:dyDescent="0.2">
      <c r="A15" s="9" t="s">
        <v>101</v>
      </c>
      <c r="B15" s="7" t="s">
        <v>145</v>
      </c>
      <c r="C15" s="10" t="s">
        <v>85</v>
      </c>
      <c r="D15" s="11">
        <v>1</v>
      </c>
      <c r="E15" s="334"/>
      <c r="F15" s="350">
        <f t="shared" ref="F15:F22" si="0">D15*E15</f>
        <v>0</v>
      </c>
    </row>
    <row r="16" spans="1:8" s="47" customFormat="1" x14ac:dyDescent="0.2">
      <c r="A16" s="9" t="s">
        <v>101</v>
      </c>
      <c r="B16" s="7" t="s">
        <v>341</v>
      </c>
      <c r="C16" s="10" t="s">
        <v>85</v>
      </c>
      <c r="D16" s="11">
        <v>1</v>
      </c>
      <c r="E16" s="334"/>
      <c r="F16" s="350">
        <f t="shared" si="0"/>
        <v>0</v>
      </c>
    </row>
    <row r="17" spans="1:6" s="47" customFormat="1" x14ac:dyDescent="0.2">
      <c r="A17" s="9" t="s">
        <v>101</v>
      </c>
      <c r="B17" s="7" t="s">
        <v>4</v>
      </c>
      <c r="C17" s="10" t="s">
        <v>85</v>
      </c>
      <c r="D17" s="11">
        <v>1</v>
      </c>
      <c r="E17" s="334"/>
      <c r="F17" s="350">
        <f t="shared" si="0"/>
        <v>0</v>
      </c>
    </row>
    <row r="18" spans="1:6" s="47" customFormat="1" x14ac:dyDescent="0.2">
      <c r="A18" s="9" t="s">
        <v>101</v>
      </c>
      <c r="B18" s="7" t="s">
        <v>144</v>
      </c>
      <c r="C18" s="10" t="s">
        <v>85</v>
      </c>
      <c r="D18" s="11">
        <v>1</v>
      </c>
      <c r="E18" s="334"/>
      <c r="F18" s="350">
        <f t="shared" si="0"/>
        <v>0</v>
      </c>
    </row>
    <row r="19" spans="1:6" customFormat="1" x14ac:dyDescent="0.2">
      <c r="A19" s="9" t="s">
        <v>101</v>
      </c>
      <c r="B19" s="7" t="s">
        <v>51</v>
      </c>
      <c r="C19" s="10" t="s">
        <v>85</v>
      </c>
      <c r="D19" s="11">
        <v>1</v>
      </c>
      <c r="E19" s="334"/>
      <c r="F19" s="350">
        <f t="shared" si="0"/>
        <v>0</v>
      </c>
    </row>
    <row r="20" spans="1:6" s="47" customFormat="1" x14ac:dyDescent="0.2">
      <c r="A20" s="9" t="s">
        <v>101</v>
      </c>
      <c r="B20" s="7" t="s">
        <v>127</v>
      </c>
      <c r="C20" s="10" t="s">
        <v>85</v>
      </c>
      <c r="D20" s="11">
        <v>1</v>
      </c>
      <c r="E20" s="334"/>
      <c r="F20" s="350">
        <f t="shared" si="0"/>
        <v>0</v>
      </c>
    </row>
    <row r="21" spans="1:6" customFormat="1" x14ac:dyDescent="0.2">
      <c r="A21" s="9" t="s">
        <v>101</v>
      </c>
      <c r="B21" s="7" t="s">
        <v>52</v>
      </c>
      <c r="C21" s="10" t="s">
        <v>85</v>
      </c>
      <c r="D21" s="11">
        <v>1</v>
      </c>
      <c r="E21" s="334"/>
      <c r="F21" s="350">
        <f t="shared" si="0"/>
        <v>0</v>
      </c>
    </row>
    <row r="22" spans="1:6" s="47" customFormat="1" x14ac:dyDescent="0.2">
      <c r="A22" s="93" t="s">
        <v>101</v>
      </c>
      <c r="B22" s="7" t="s">
        <v>126</v>
      </c>
      <c r="C22" s="10" t="s">
        <v>85</v>
      </c>
      <c r="D22" s="11">
        <v>1</v>
      </c>
      <c r="E22" s="334"/>
      <c r="F22" s="350">
        <f t="shared" si="0"/>
        <v>0</v>
      </c>
    </row>
    <row r="23" spans="1:6" s="47" customFormat="1" x14ac:dyDescent="0.2">
      <c r="A23" s="93"/>
      <c r="B23" s="7"/>
      <c r="C23" s="10"/>
      <c r="D23" s="11"/>
      <c r="E23" s="14"/>
      <c r="F23" s="350"/>
    </row>
    <row r="24" spans="1:6" s="47" customFormat="1" ht="39.4" customHeight="1" x14ac:dyDescent="0.2">
      <c r="A24" s="9" t="s">
        <v>81</v>
      </c>
      <c r="B24" s="7" t="s">
        <v>6</v>
      </c>
      <c r="C24" s="10"/>
      <c r="D24" s="11"/>
      <c r="E24" s="14"/>
      <c r="F24" s="350"/>
    </row>
    <row r="25" spans="1:6" s="47" customFormat="1" x14ac:dyDescent="0.2">
      <c r="A25" s="9" t="s">
        <v>101</v>
      </c>
      <c r="B25" s="7" t="s">
        <v>7</v>
      </c>
      <c r="C25" s="10" t="s">
        <v>78</v>
      </c>
      <c r="D25" s="11">
        <v>6</v>
      </c>
      <c r="E25" s="334"/>
      <c r="F25" s="350">
        <f>D25*E25</f>
        <v>0</v>
      </c>
    </row>
    <row r="26" spans="1:6" s="47" customFormat="1" x14ac:dyDescent="0.2">
      <c r="A26" s="9" t="s">
        <v>101</v>
      </c>
      <c r="B26" s="7" t="s">
        <v>8</v>
      </c>
      <c r="C26" s="10" t="s">
        <v>78</v>
      </c>
      <c r="D26" s="11">
        <v>5</v>
      </c>
      <c r="E26" s="334"/>
      <c r="F26" s="350">
        <f>D26*E26</f>
        <v>0</v>
      </c>
    </row>
    <row r="27" spans="1:6" s="47" customFormat="1" x14ac:dyDescent="0.2">
      <c r="A27" s="9" t="s">
        <v>101</v>
      </c>
      <c r="B27" s="7" t="s">
        <v>9</v>
      </c>
      <c r="C27" s="10" t="s">
        <v>78</v>
      </c>
      <c r="D27" s="11">
        <v>3</v>
      </c>
      <c r="E27" s="334"/>
      <c r="F27" s="350">
        <f>D27*E27</f>
        <v>0</v>
      </c>
    </row>
    <row r="28" spans="1:6" s="47" customFormat="1" ht="12" customHeight="1" x14ac:dyDescent="0.2">
      <c r="A28" s="93"/>
      <c r="B28" s="7"/>
      <c r="E28" s="404"/>
      <c r="F28" s="352"/>
    </row>
    <row r="29" spans="1:6" s="47" customFormat="1" ht="53.1" customHeight="1" x14ac:dyDescent="0.2">
      <c r="A29" s="9" t="s">
        <v>80</v>
      </c>
      <c r="B29" s="7" t="s">
        <v>162</v>
      </c>
      <c r="C29" s="10" t="s">
        <v>79</v>
      </c>
      <c r="D29" s="11">
        <v>22</v>
      </c>
      <c r="E29" s="334"/>
      <c r="F29" s="350">
        <f>D29*E29</f>
        <v>0</v>
      </c>
    </row>
    <row r="30" spans="1:6" s="47" customFormat="1" x14ac:dyDescent="0.2">
      <c r="A30" s="93"/>
      <c r="B30" s="7"/>
      <c r="C30" s="10"/>
      <c r="D30" s="11"/>
      <c r="E30" s="14"/>
      <c r="F30" s="350"/>
    </row>
    <row r="31" spans="1:6" s="47" customFormat="1" ht="39.6" customHeight="1" x14ac:dyDescent="0.2">
      <c r="A31" s="9" t="s">
        <v>82</v>
      </c>
      <c r="B31" s="7" t="s">
        <v>11</v>
      </c>
      <c r="C31" s="10" t="s">
        <v>79</v>
      </c>
      <c r="D31" s="11">
        <v>8</v>
      </c>
      <c r="E31" s="334"/>
      <c r="F31" s="350">
        <f>D31*E31</f>
        <v>0</v>
      </c>
    </row>
    <row r="32" spans="1:6" s="47" customFormat="1" ht="13.5" customHeight="1" x14ac:dyDescent="0.2">
      <c r="A32" s="93"/>
      <c r="B32" s="7"/>
      <c r="C32" s="10"/>
      <c r="D32" s="11"/>
      <c r="E32" s="14"/>
      <c r="F32" s="350"/>
    </row>
    <row r="33" spans="1:6" s="47" customFormat="1" ht="12.95" customHeight="1" x14ac:dyDescent="0.2">
      <c r="A33" s="9" t="s">
        <v>83</v>
      </c>
      <c r="B33" s="7" t="s">
        <v>12</v>
      </c>
      <c r="C33" s="10" t="s">
        <v>79</v>
      </c>
      <c r="D33" s="11">
        <v>66</v>
      </c>
      <c r="E33" s="334"/>
      <c r="F33" s="350">
        <f>D33*E33</f>
        <v>0</v>
      </c>
    </row>
    <row r="34" spans="1:6" s="47" customFormat="1" x14ac:dyDescent="0.2">
      <c r="A34" s="9"/>
      <c r="E34" s="404"/>
      <c r="F34" s="352"/>
    </row>
    <row r="35" spans="1:6" s="47" customFormat="1" ht="25.5" x14ac:dyDescent="0.2">
      <c r="A35" s="9" t="s">
        <v>86</v>
      </c>
      <c r="B35" s="7" t="s">
        <v>13</v>
      </c>
      <c r="C35" s="10"/>
      <c r="D35" s="11"/>
      <c r="E35" s="14"/>
      <c r="F35" s="350"/>
    </row>
    <row r="36" spans="1:6" s="47" customFormat="1" x14ac:dyDescent="0.2">
      <c r="A36" s="9" t="s">
        <v>101</v>
      </c>
      <c r="B36" s="7" t="s">
        <v>7</v>
      </c>
      <c r="C36" s="10" t="s">
        <v>78</v>
      </c>
      <c r="D36" s="11">
        <v>6</v>
      </c>
      <c r="E36" s="334"/>
      <c r="F36" s="350">
        <f>D36*E36</f>
        <v>0</v>
      </c>
    </row>
    <row r="37" spans="1:6" s="47" customFormat="1" x14ac:dyDescent="0.2">
      <c r="A37" s="9" t="s">
        <v>101</v>
      </c>
      <c r="B37" s="7" t="s">
        <v>8</v>
      </c>
      <c r="C37" s="10" t="s">
        <v>78</v>
      </c>
      <c r="D37" s="11">
        <v>5</v>
      </c>
      <c r="E37" s="334"/>
      <c r="F37" s="350">
        <f>D37*E37</f>
        <v>0</v>
      </c>
    </row>
    <row r="38" spans="1:6" s="47" customFormat="1" x14ac:dyDescent="0.2">
      <c r="A38" s="9" t="s">
        <v>101</v>
      </c>
      <c r="B38" s="7" t="s">
        <v>9</v>
      </c>
      <c r="C38" s="10" t="s">
        <v>78</v>
      </c>
      <c r="D38" s="11">
        <v>3</v>
      </c>
      <c r="E38" s="334"/>
      <c r="F38" s="350">
        <f>D38*E38</f>
        <v>0</v>
      </c>
    </row>
    <row r="39" spans="1:6" s="47" customFormat="1" x14ac:dyDescent="0.2">
      <c r="A39" s="93"/>
      <c r="E39" s="404"/>
      <c r="F39" s="352"/>
    </row>
    <row r="40" spans="1:6" s="47" customFormat="1" ht="30" customHeight="1" x14ac:dyDescent="0.2">
      <c r="A40" s="9" t="s">
        <v>87</v>
      </c>
      <c r="B40" s="7" t="s">
        <v>16</v>
      </c>
      <c r="C40" s="10" t="s">
        <v>76</v>
      </c>
      <c r="D40" s="11">
        <v>1</v>
      </c>
      <c r="E40" s="334"/>
      <c r="F40" s="350">
        <f>D40*E40</f>
        <v>0</v>
      </c>
    </row>
    <row r="41" spans="1:6" s="47" customFormat="1" x14ac:dyDescent="0.2">
      <c r="A41" s="9"/>
      <c r="B41" s="7"/>
      <c r="C41" s="10"/>
      <c r="D41" s="11"/>
      <c r="E41" s="14"/>
      <c r="F41" s="350"/>
    </row>
    <row r="42" spans="1:6" s="47" customFormat="1" ht="38.25" x14ac:dyDescent="0.2">
      <c r="A42" s="9" t="s">
        <v>106</v>
      </c>
      <c r="B42" s="7" t="s">
        <v>18</v>
      </c>
      <c r="C42" s="10" t="s">
        <v>19</v>
      </c>
      <c r="D42" s="11">
        <v>3</v>
      </c>
      <c r="E42" s="334"/>
      <c r="F42" s="350">
        <f>D42*E42</f>
        <v>0</v>
      </c>
    </row>
    <row r="43" spans="1:6" s="47" customFormat="1" x14ac:dyDescent="0.2">
      <c r="A43" s="9"/>
      <c r="B43" s="7"/>
      <c r="C43" s="10"/>
      <c r="D43" s="11"/>
      <c r="E43" s="14"/>
      <c r="F43" s="350"/>
    </row>
    <row r="44" spans="1:6" s="47" customFormat="1" ht="42.75" customHeight="1" x14ac:dyDescent="0.2">
      <c r="A44" s="9" t="s">
        <v>107</v>
      </c>
      <c r="B44" s="7" t="s">
        <v>245</v>
      </c>
      <c r="C44" s="10" t="s">
        <v>19</v>
      </c>
      <c r="D44" s="11">
        <v>15</v>
      </c>
      <c r="E44" s="334"/>
      <c r="F44" s="350">
        <f>D44*E44</f>
        <v>0</v>
      </c>
    </row>
    <row r="45" spans="1:6" s="47" customFormat="1" ht="12.4" customHeight="1" x14ac:dyDescent="0.2">
      <c r="A45" s="9"/>
      <c r="B45" s="7"/>
      <c r="C45" s="10"/>
      <c r="D45" s="11"/>
      <c r="E45" s="14"/>
      <c r="F45" s="350"/>
    </row>
    <row r="46" spans="1:6" s="47" customFormat="1" ht="29.25" customHeight="1" thickBot="1" x14ac:dyDescent="0.25">
      <c r="A46" s="9" t="s">
        <v>14</v>
      </c>
      <c r="B46" s="95" t="s">
        <v>21</v>
      </c>
      <c r="C46" s="82" t="s">
        <v>76</v>
      </c>
      <c r="D46" s="96">
        <v>0.1</v>
      </c>
      <c r="E46" s="329">
        <f>SUM(F12:F44)</f>
        <v>0</v>
      </c>
      <c r="F46" s="331">
        <f>D46*E46</f>
        <v>0</v>
      </c>
    </row>
    <row r="47" spans="1:6" s="47" customFormat="1" ht="14.25" thickTop="1" thickBot="1" x14ac:dyDescent="0.25">
      <c r="A47" s="1"/>
      <c r="B47" s="125" t="s">
        <v>22</v>
      </c>
      <c r="C47" s="98"/>
      <c r="D47" s="99"/>
      <c r="E47" s="422"/>
      <c r="F47" s="353">
        <f>SUM(F11:F46)</f>
        <v>0</v>
      </c>
    </row>
    <row r="48" spans="1:6" s="47" customFormat="1" x14ac:dyDescent="0.2">
      <c r="A48" s="9"/>
      <c r="B48" s="7"/>
      <c r="C48" s="10"/>
      <c r="D48" s="11"/>
      <c r="E48" s="14"/>
      <c r="F48" s="350"/>
    </row>
    <row r="49" spans="1:6" s="91" customFormat="1" x14ac:dyDescent="0.2">
      <c r="A49" s="9"/>
      <c r="E49" s="423"/>
      <c r="F49" s="390"/>
    </row>
    <row r="50" spans="1:6" s="91" customFormat="1" x14ac:dyDescent="0.2">
      <c r="A50" s="56" t="s">
        <v>23</v>
      </c>
      <c r="B50" s="75" t="s">
        <v>141</v>
      </c>
      <c r="C50" s="76"/>
      <c r="D50" s="77"/>
      <c r="E50" s="14"/>
      <c r="F50" s="351"/>
    </row>
    <row r="51" spans="1:6" s="47" customFormat="1" ht="63.75" customHeight="1" x14ac:dyDescent="0.2">
      <c r="A51" s="9" t="s">
        <v>74</v>
      </c>
      <c r="B51" s="7" t="s">
        <v>438</v>
      </c>
      <c r="C51" s="10" t="s">
        <v>79</v>
      </c>
      <c r="D51" s="11">
        <v>20</v>
      </c>
      <c r="E51" s="334"/>
      <c r="F51" s="350">
        <f>D51*E51</f>
        <v>0</v>
      </c>
    </row>
    <row r="52" spans="1:6" s="47" customFormat="1" ht="12.4" customHeight="1" x14ac:dyDescent="0.2">
      <c r="A52" s="9"/>
      <c r="B52" s="7"/>
      <c r="C52" s="10"/>
      <c r="D52" s="11"/>
      <c r="E52" s="14"/>
      <c r="F52" s="350"/>
    </row>
    <row r="53" spans="1:6" customFormat="1" ht="51" x14ac:dyDescent="0.2">
      <c r="A53" s="9" t="s">
        <v>77</v>
      </c>
      <c r="B53" s="7" t="s">
        <v>435</v>
      </c>
      <c r="C53" s="10" t="s">
        <v>79</v>
      </c>
      <c r="D53" s="11">
        <v>5</v>
      </c>
      <c r="E53" s="334"/>
      <c r="F53" s="350">
        <f>D53*E53</f>
        <v>0</v>
      </c>
    </row>
    <row r="54" spans="1:6" customFormat="1" x14ac:dyDescent="0.2">
      <c r="A54" s="9"/>
      <c r="B54" s="7"/>
      <c r="C54" s="10"/>
      <c r="D54" s="11"/>
      <c r="E54" s="14"/>
      <c r="F54" s="350"/>
    </row>
    <row r="55" spans="1:6" s="47" customFormat="1" ht="38.25" x14ac:dyDescent="0.2">
      <c r="A55" s="9" t="s">
        <v>81</v>
      </c>
      <c r="B55" s="7" t="s">
        <v>24</v>
      </c>
      <c r="C55" s="10" t="s">
        <v>76</v>
      </c>
      <c r="D55" s="11">
        <v>1</v>
      </c>
      <c r="E55" s="334"/>
      <c r="F55" s="350">
        <f>D55*E55</f>
        <v>0</v>
      </c>
    </row>
    <row r="56" spans="1:6" s="47" customFormat="1" x14ac:dyDescent="0.2">
      <c r="A56" s="9"/>
      <c r="B56" s="7"/>
      <c r="C56" s="10"/>
      <c r="D56" s="11"/>
      <c r="E56" s="14"/>
      <c r="F56" s="350"/>
    </row>
    <row r="57" spans="1:6" s="47" customFormat="1" ht="40.5" customHeight="1" x14ac:dyDescent="0.2">
      <c r="A57" s="9" t="s">
        <v>80</v>
      </c>
      <c r="B57" s="7" t="s">
        <v>25</v>
      </c>
      <c r="C57" s="10" t="s">
        <v>79</v>
      </c>
      <c r="D57" s="11">
        <v>4</v>
      </c>
      <c r="E57" s="334"/>
      <c r="F57" s="350">
        <f>D57*E57</f>
        <v>0</v>
      </c>
    </row>
    <row r="58" spans="1:6" s="47" customFormat="1" ht="12" customHeight="1" x14ac:dyDescent="0.2">
      <c r="A58" s="9"/>
      <c r="B58" s="7"/>
      <c r="C58" s="10"/>
      <c r="D58" s="11"/>
      <c r="E58" s="14"/>
      <c r="F58" s="350"/>
    </row>
    <row r="59" spans="1:6" s="47" customFormat="1" ht="48" customHeight="1" x14ac:dyDescent="0.2">
      <c r="A59" s="9" t="s">
        <v>82</v>
      </c>
      <c r="B59" s="7" t="s">
        <v>349</v>
      </c>
      <c r="C59" s="10" t="s">
        <v>76</v>
      </c>
      <c r="D59" s="11">
        <v>1</v>
      </c>
      <c r="E59" s="334"/>
      <c r="F59" s="350">
        <f>D59*E59</f>
        <v>0</v>
      </c>
    </row>
    <row r="60" spans="1:6" s="47" customFormat="1" x14ac:dyDescent="0.2">
      <c r="B60" s="7"/>
      <c r="C60" s="10"/>
      <c r="D60" s="11"/>
      <c r="E60" s="14"/>
      <c r="F60" s="350"/>
    </row>
    <row r="61" spans="1:6" s="47" customFormat="1" ht="28.5" customHeight="1" thickBot="1" x14ac:dyDescent="0.25">
      <c r="A61" s="9" t="s">
        <v>83</v>
      </c>
      <c r="B61" s="95" t="s">
        <v>26</v>
      </c>
      <c r="C61" s="100" t="s">
        <v>76</v>
      </c>
      <c r="D61" s="96">
        <v>0.1</v>
      </c>
      <c r="E61" s="447">
        <f>SUM(F51:F59)</f>
        <v>0</v>
      </c>
      <c r="F61" s="331">
        <f>D61*E61</f>
        <v>0</v>
      </c>
    </row>
    <row r="62" spans="1:6" s="47" customFormat="1" ht="14.25" thickTop="1" thickBot="1" x14ac:dyDescent="0.25">
      <c r="A62" s="9"/>
      <c r="B62" s="125" t="s">
        <v>27</v>
      </c>
      <c r="C62" s="98"/>
      <c r="D62" s="99"/>
      <c r="E62" s="422"/>
      <c r="F62" s="391">
        <f>SUM(F51:F61)</f>
        <v>0</v>
      </c>
    </row>
    <row r="63" spans="1:6" s="91" customFormat="1" x14ac:dyDescent="0.2">
      <c r="A63" s="1"/>
      <c r="E63" s="423"/>
      <c r="F63" s="390"/>
    </row>
    <row r="64" spans="1:6" s="91" customFormat="1" x14ac:dyDescent="0.2">
      <c r="A64" s="9"/>
      <c r="B64" s="7"/>
      <c r="C64" s="10"/>
      <c r="D64" s="11"/>
      <c r="E64" s="14"/>
      <c r="F64" s="357"/>
    </row>
    <row r="65" spans="1:6" s="91" customFormat="1" x14ac:dyDescent="0.2">
      <c r="A65" s="56" t="s">
        <v>28</v>
      </c>
      <c r="B65" s="75" t="s">
        <v>29</v>
      </c>
      <c r="C65" s="76"/>
      <c r="D65" s="77"/>
      <c r="E65" s="14"/>
      <c r="F65" s="392"/>
    </row>
    <row r="66" spans="1:6" s="91" customFormat="1" ht="75.75" customHeight="1" x14ac:dyDescent="0.2">
      <c r="A66" s="56"/>
      <c r="B66" s="124" t="s">
        <v>129</v>
      </c>
      <c r="C66" s="76"/>
      <c r="D66" s="77"/>
      <c r="E66" s="14"/>
      <c r="F66" s="392"/>
    </row>
    <row r="67" spans="1:6" s="91" customFormat="1" x14ac:dyDescent="0.2">
      <c r="A67" s="56"/>
      <c r="B67" s="75"/>
      <c r="C67" s="76"/>
      <c r="D67" s="77"/>
      <c r="E67" s="14"/>
      <c r="F67" s="392"/>
    </row>
    <row r="68" spans="1:6" s="91" customFormat="1" ht="54" customHeight="1" x14ac:dyDescent="0.2">
      <c r="A68" s="9" t="s">
        <v>74</v>
      </c>
      <c r="B68" s="7" t="s">
        <v>344</v>
      </c>
      <c r="C68" s="10" t="s">
        <v>79</v>
      </c>
      <c r="D68" s="11">
        <v>4</v>
      </c>
      <c r="E68" s="334"/>
      <c r="F68" s="357">
        <f>D68*E68</f>
        <v>0</v>
      </c>
    </row>
    <row r="69" spans="1:6" s="91" customFormat="1" x14ac:dyDescent="0.2">
      <c r="A69" s="9"/>
      <c r="B69" s="7"/>
      <c r="C69" s="10"/>
      <c r="D69" s="11"/>
      <c r="E69" s="14"/>
      <c r="F69" s="357"/>
    </row>
    <row r="70" spans="1:6" s="91" customFormat="1" ht="38.25" x14ac:dyDescent="0.2">
      <c r="A70" s="9" t="s">
        <v>77</v>
      </c>
      <c r="B70" s="7" t="s">
        <v>125</v>
      </c>
      <c r="C70" s="10" t="s">
        <v>79</v>
      </c>
      <c r="D70" s="11">
        <v>4</v>
      </c>
      <c r="E70" s="334"/>
      <c r="F70" s="357">
        <f>D70*E70</f>
        <v>0</v>
      </c>
    </row>
    <row r="71" spans="1:6" s="91" customFormat="1" x14ac:dyDescent="0.2">
      <c r="A71" s="9"/>
      <c r="B71" s="7"/>
      <c r="C71" s="10"/>
      <c r="D71" s="11"/>
      <c r="E71" s="14"/>
      <c r="F71" s="357"/>
    </row>
    <row r="72" spans="1:6" s="91" customFormat="1" ht="55.5" customHeight="1" x14ac:dyDescent="0.2">
      <c r="A72" s="9" t="s">
        <v>81</v>
      </c>
      <c r="B72" s="7" t="s">
        <v>394</v>
      </c>
      <c r="C72" s="10" t="s">
        <v>79</v>
      </c>
      <c r="D72" s="11">
        <v>12</v>
      </c>
      <c r="E72" s="334"/>
      <c r="F72" s="357">
        <f>D72*E72</f>
        <v>0</v>
      </c>
    </row>
    <row r="73" spans="1:6" s="91" customFormat="1" x14ac:dyDescent="0.2">
      <c r="A73" s="9"/>
      <c r="B73" s="7"/>
      <c r="C73" s="10"/>
      <c r="D73" s="11"/>
      <c r="E73" s="14"/>
      <c r="F73" s="357"/>
    </row>
    <row r="74" spans="1:6" s="47" customFormat="1" ht="51" x14ac:dyDescent="0.2">
      <c r="A74" s="9" t="s">
        <v>80</v>
      </c>
      <c r="B74" s="7" t="s">
        <v>395</v>
      </c>
      <c r="C74" s="10" t="s">
        <v>78</v>
      </c>
      <c r="D74" s="11">
        <v>3</v>
      </c>
      <c r="E74" s="334"/>
      <c r="F74" s="357">
        <f>D74*E74</f>
        <v>0</v>
      </c>
    </row>
    <row r="75" spans="1:6" s="47" customFormat="1" x14ac:dyDescent="0.2">
      <c r="A75" s="9"/>
      <c r="B75" s="7"/>
      <c r="C75" s="10"/>
      <c r="D75" s="11"/>
      <c r="E75" s="14"/>
      <c r="F75" s="357"/>
    </row>
    <row r="76" spans="1:6" s="47" customFormat="1" ht="25.5" x14ac:dyDescent="0.2">
      <c r="A76" s="9" t="s">
        <v>82</v>
      </c>
      <c r="B76" s="7" t="s">
        <v>147</v>
      </c>
      <c r="C76" s="10" t="s">
        <v>78</v>
      </c>
      <c r="D76" s="11">
        <v>8</v>
      </c>
      <c r="E76" s="334"/>
      <c r="F76" s="357">
        <f>D76*E76</f>
        <v>0</v>
      </c>
    </row>
    <row r="77" spans="1:6" s="47" customFormat="1" x14ac:dyDescent="0.2">
      <c r="A77" s="9"/>
      <c r="B77" s="7"/>
      <c r="C77" s="10"/>
      <c r="D77" s="11"/>
      <c r="E77" s="14"/>
      <c r="F77" s="357"/>
    </row>
    <row r="78" spans="1:6" s="47" customFormat="1" ht="26.25" thickBot="1" x14ac:dyDescent="0.25">
      <c r="A78" s="9" t="s">
        <v>83</v>
      </c>
      <c r="B78" s="95" t="s">
        <v>33</v>
      </c>
      <c r="C78" s="100" t="s">
        <v>76</v>
      </c>
      <c r="D78" s="96">
        <v>0.1</v>
      </c>
      <c r="E78" s="447">
        <f>SUM(F68:F76)</f>
        <v>0</v>
      </c>
      <c r="F78" s="331">
        <f>SUM(E78*0.1)</f>
        <v>0</v>
      </c>
    </row>
    <row r="79" spans="1:6" s="47" customFormat="1" ht="14.25" thickTop="1" thickBot="1" x14ac:dyDescent="0.25">
      <c r="A79" s="9"/>
      <c r="B79" s="125" t="s">
        <v>34</v>
      </c>
      <c r="C79" s="98"/>
      <c r="D79" s="99"/>
      <c r="E79" s="422"/>
      <c r="F79" s="391">
        <f>SUM(F68:F78)</f>
        <v>0</v>
      </c>
    </row>
    <row r="80" spans="1:6" s="47" customFormat="1" x14ac:dyDescent="0.2">
      <c r="A80" s="9"/>
      <c r="C80" s="10"/>
      <c r="E80" s="14"/>
      <c r="F80" s="357"/>
    </row>
    <row r="81" spans="1:6" s="47" customFormat="1" x14ac:dyDescent="0.2">
      <c r="A81" s="93"/>
      <c r="B81" s="7"/>
      <c r="C81" s="10"/>
      <c r="D81" s="11"/>
      <c r="E81" s="14"/>
      <c r="F81" s="350"/>
    </row>
    <row r="82" spans="1:6" s="91" customFormat="1" x14ac:dyDescent="0.2">
      <c r="A82" s="56" t="s">
        <v>35</v>
      </c>
      <c r="B82" s="75" t="s">
        <v>37</v>
      </c>
      <c r="C82" s="76"/>
      <c r="D82" s="77"/>
      <c r="E82" s="14"/>
      <c r="F82" s="351"/>
    </row>
    <row r="83" spans="1:6" customFormat="1" x14ac:dyDescent="0.2">
      <c r="A83" s="9" t="s">
        <v>74</v>
      </c>
      <c r="B83" s="7" t="s">
        <v>133</v>
      </c>
      <c r="C83" s="109" t="s">
        <v>76</v>
      </c>
      <c r="D83" s="114">
        <v>1</v>
      </c>
      <c r="E83" s="406"/>
      <c r="F83" s="393">
        <f>D83*E83</f>
        <v>0</v>
      </c>
    </row>
    <row r="84" spans="1:6" customFormat="1" x14ac:dyDescent="0.2">
      <c r="A84" s="9"/>
      <c r="B84" s="7"/>
      <c r="C84" s="109"/>
      <c r="D84" s="114"/>
      <c r="E84" s="407"/>
      <c r="F84" s="393"/>
    </row>
    <row r="85" spans="1:6" customFormat="1" ht="63.75" x14ac:dyDescent="0.2">
      <c r="A85" s="9" t="s">
        <v>77</v>
      </c>
      <c r="B85" s="7" t="s">
        <v>53</v>
      </c>
      <c r="C85" s="109"/>
      <c r="D85" s="114"/>
      <c r="E85" s="407"/>
      <c r="F85" s="393"/>
    </row>
    <row r="86" spans="1:6" customFormat="1" x14ac:dyDescent="0.2">
      <c r="A86" s="9"/>
      <c r="B86" s="7" t="s">
        <v>39</v>
      </c>
      <c r="C86" s="109" t="s">
        <v>40</v>
      </c>
      <c r="D86" s="114">
        <v>4</v>
      </c>
      <c r="E86" s="406"/>
      <c r="F86" s="393">
        <f>D86*E86</f>
        <v>0</v>
      </c>
    </row>
    <row r="87" spans="1:6" customFormat="1" x14ac:dyDescent="0.2">
      <c r="A87" s="9"/>
      <c r="B87" s="7"/>
      <c r="C87" s="109"/>
      <c r="D87" s="114"/>
      <c r="E87" s="407"/>
      <c r="F87" s="393"/>
    </row>
    <row r="88" spans="1:6" customFormat="1" ht="63.75" x14ac:dyDescent="0.2">
      <c r="A88" s="9" t="s">
        <v>81</v>
      </c>
      <c r="B88" s="7" t="s">
        <v>54</v>
      </c>
      <c r="C88" s="109"/>
      <c r="D88" s="114"/>
      <c r="E88" s="407"/>
      <c r="F88" s="393"/>
    </row>
    <row r="89" spans="1:6" customFormat="1" x14ac:dyDescent="0.2">
      <c r="A89" s="9"/>
      <c r="B89" s="7" t="s">
        <v>39</v>
      </c>
      <c r="C89" s="109" t="s">
        <v>40</v>
      </c>
      <c r="D89" s="114">
        <v>8</v>
      </c>
      <c r="E89" s="406"/>
      <c r="F89" s="393">
        <f>D89*E89</f>
        <v>0</v>
      </c>
    </row>
    <row r="90" spans="1:6" customFormat="1" x14ac:dyDescent="0.2">
      <c r="A90" s="9"/>
      <c r="B90" s="7"/>
      <c r="C90" s="109"/>
      <c r="D90" s="114"/>
      <c r="E90" s="407"/>
      <c r="F90" s="393"/>
    </row>
    <row r="91" spans="1:6" customFormat="1" ht="64.5" customHeight="1" x14ac:dyDescent="0.2">
      <c r="A91" s="9" t="s">
        <v>80</v>
      </c>
      <c r="B91" s="7" t="s">
        <v>248</v>
      </c>
      <c r="C91" s="109" t="s">
        <v>55</v>
      </c>
      <c r="D91" s="114">
        <v>1</v>
      </c>
      <c r="E91" s="406"/>
      <c r="F91" s="393">
        <f>D91*E91</f>
        <v>0</v>
      </c>
    </row>
    <row r="92" spans="1:6" customFormat="1" x14ac:dyDescent="0.2">
      <c r="A92" s="9"/>
      <c r="B92" s="7"/>
      <c r="C92" s="109"/>
      <c r="D92" s="114"/>
      <c r="E92" s="407"/>
      <c r="F92" s="393"/>
    </row>
    <row r="93" spans="1:6" customFormat="1" ht="12.95" customHeight="1" x14ac:dyDescent="0.2">
      <c r="A93" s="9" t="s">
        <v>82</v>
      </c>
      <c r="B93" s="7" t="s">
        <v>56</v>
      </c>
      <c r="C93" s="109" t="s">
        <v>40</v>
      </c>
      <c r="D93" s="114">
        <v>3</v>
      </c>
      <c r="E93" s="406"/>
      <c r="F93" s="393">
        <f>D93*E93</f>
        <v>0</v>
      </c>
    </row>
    <row r="94" spans="1:6" customFormat="1" x14ac:dyDescent="0.2">
      <c r="A94" s="9"/>
      <c r="B94" s="7"/>
      <c r="C94" s="109"/>
      <c r="D94" s="114"/>
      <c r="E94" s="407"/>
      <c r="F94" s="393"/>
    </row>
    <row r="95" spans="1:6" customFormat="1" ht="25.5" x14ac:dyDescent="0.2">
      <c r="A95" s="9" t="s">
        <v>83</v>
      </c>
      <c r="B95" s="7" t="s">
        <v>57</v>
      </c>
      <c r="C95" s="109" t="s">
        <v>76</v>
      </c>
      <c r="D95" s="114">
        <v>1</v>
      </c>
      <c r="E95" s="406"/>
      <c r="F95" s="393">
        <f>D95*E95</f>
        <v>0</v>
      </c>
    </row>
    <row r="96" spans="1:6" customFormat="1" x14ac:dyDescent="0.2">
      <c r="A96" s="9"/>
      <c r="B96" s="7"/>
      <c r="C96" s="109"/>
      <c r="D96" s="114"/>
      <c r="E96" s="407"/>
      <c r="F96" s="393"/>
    </row>
    <row r="97" spans="1:6" customFormat="1" x14ac:dyDescent="0.2">
      <c r="A97" s="9" t="s">
        <v>86</v>
      </c>
      <c r="B97" s="7" t="s">
        <v>58</v>
      </c>
      <c r="C97" s="109" t="s">
        <v>59</v>
      </c>
      <c r="D97" s="114">
        <v>2</v>
      </c>
      <c r="E97" s="406"/>
      <c r="F97" s="393">
        <f>D97*E97</f>
        <v>0</v>
      </c>
    </row>
    <row r="98" spans="1:6" customFormat="1" x14ac:dyDescent="0.2">
      <c r="A98" s="9"/>
      <c r="B98" s="7"/>
      <c r="C98" s="109"/>
      <c r="D98" s="114"/>
      <c r="E98" s="407"/>
      <c r="F98" s="393"/>
    </row>
    <row r="99" spans="1:6" customFormat="1" ht="25.5" x14ac:dyDescent="0.2">
      <c r="A99" s="9" t="s">
        <v>87</v>
      </c>
      <c r="B99" s="7" t="s">
        <v>134</v>
      </c>
      <c r="C99" s="109" t="s">
        <v>76</v>
      </c>
      <c r="D99" s="114">
        <v>1</v>
      </c>
      <c r="E99" s="406"/>
      <c r="F99" s="393">
        <f>D99*E99</f>
        <v>0</v>
      </c>
    </row>
    <row r="100" spans="1:6" customFormat="1" x14ac:dyDescent="0.2">
      <c r="B100" s="110"/>
      <c r="C100" s="109"/>
      <c r="D100" s="114"/>
      <c r="E100" s="407"/>
      <c r="F100" s="393"/>
    </row>
    <row r="101" spans="1:6" customFormat="1" ht="38.25" x14ac:dyDescent="0.2">
      <c r="A101" s="9" t="s">
        <v>106</v>
      </c>
      <c r="B101" s="7" t="s">
        <v>374</v>
      </c>
      <c r="C101" s="109"/>
      <c r="D101" s="114"/>
      <c r="E101" s="407"/>
      <c r="F101" s="393"/>
    </row>
    <row r="102" spans="1:6" customFormat="1" ht="25.5" x14ac:dyDescent="0.2">
      <c r="A102" s="111" t="s">
        <v>101</v>
      </c>
      <c r="B102" s="7" t="s">
        <v>60</v>
      </c>
      <c r="C102" s="109"/>
      <c r="D102" s="114"/>
      <c r="E102" s="407"/>
      <c r="F102" s="393"/>
    </row>
    <row r="103" spans="1:6" customFormat="1" ht="25.5" x14ac:dyDescent="0.2">
      <c r="A103" s="111" t="s">
        <v>101</v>
      </c>
      <c r="B103" s="7" t="s">
        <v>61</v>
      </c>
      <c r="C103" s="109"/>
      <c r="D103" s="114"/>
      <c r="E103" s="407"/>
      <c r="F103" s="393"/>
    </row>
    <row r="104" spans="1:6" customFormat="1" x14ac:dyDescent="0.2">
      <c r="A104" s="111" t="s">
        <v>101</v>
      </c>
      <c r="B104" s="7" t="s">
        <v>62</v>
      </c>
      <c r="C104" s="109"/>
      <c r="D104" s="114"/>
      <c r="E104" s="407"/>
      <c r="F104" s="393"/>
    </row>
    <row r="105" spans="1:6" customFormat="1" ht="31.15" customHeight="1" x14ac:dyDescent="0.2">
      <c r="A105" s="111" t="s">
        <v>101</v>
      </c>
      <c r="B105" s="7" t="s">
        <v>136</v>
      </c>
      <c r="C105" s="109"/>
      <c r="D105" s="114"/>
      <c r="E105" s="407"/>
      <c r="F105" s="393"/>
    </row>
    <row r="106" spans="1:6" customFormat="1" ht="25.5" x14ac:dyDescent="0.2">
      <c r="A106" s="111" t="s">
        <v>101</v>
      </c>
      <c r="B106" s="7" t="s">
        <v>63</v>
      </c>
      <c r="C106" s="109"/>
      <c r="D106" s="114"/>
      <c r="E106" s="407"/>
      <c r="F106" s="393"/>
    </row>
    <row r="107" spans="1:6" customFormat="1" ht="25.5" x14ac:dyDescent="0.2">
      <c r="A107" s="9"/>
      <c r="B107" s="7" t="s">
        <v>135</v>
      </c>
      <c r="C107" s="109" t="s">
        <v>76</v>
      </c>
      <c r="D107" s="114">
        <v>1</v>
      </c>
      <c r="E107" s="406"/>
      <c r="F107" s="393">
        <f>D107*E107</f>
        <v>0</v>
      </c>
    </row>
    <row r="108" spans="1:6" customFormat="1" x14ac:dyDescent="0.2">
      <c r="B108" s="110"/>
      <c r="C108" s="109"/>
      <c r="D108" s="114"/>
      <c r="E108" s="407"/>
      <c r="F108" s="393"/>
    </row>
    <row r="109" spans="1:6" customFormat="1" x14ac:dyDescent="0.2">
      <c r="A109" s="9" t="s">
        <v>107</v>
      </c>
      <c r="B109" s="7" t="s">
        <v>64</v>
      </c>
      <c r="C109" s="109"/>
      <c r="D109" s="114"/>
      <c r="E109" s="407"/>
      <c r="F109" s="393"/>
    </row>
    <row r="110" spans="1:6" customFormat="1" ht="25.5" x14ac:dyDescent="0.2">
      <c r="A110" s="9" t="s">
        <v>101</v>
      </c>
      <c r="B110" s="7" t="s">
        <v>65</v>
      </c>
      <c r="C110" s="109"/>
      <c r="D110" s="114"/>
      <c r="E110" s="407"/>
      <c r="F110" s="393"/>
    </row>
    <row r="111" spans="1:6" customFormat="1" x14ac:dyDescent="0.2">
      <c r="A111" s="9" t="s">
        <v>101</v>
      </c>
      <c r="B111" s="7" t="s">
        <v>132</v>
      </c>
      <c r="C111" s="109"/>
      <c r="D111" s="114"/>
      <c r="E111" s="407"/>
      <c r="F111" s="393"/>
    </row>
    <row r="112" spans="1:6" customFormat="1" ht="63.75" x14ac:dyDescent="0.2">
      <c r="A112" s="9" t="s">
        <v>101</v>
      </c>
      <c r="B112" s="7" t="s">
        <v>66</v>
      </c>
      <c r="C112" s="109"/>
      <c r="D112" s="114"/>
      <c r="E112" s="407"/>
      <c r="F112" s="393"/>
    </row>
    <row r="113" spans="1:6" customFormat="1" ht="25.5" x14ac:dyDescent="0.2">
      <c r="A113" s="9" t="s">
        <v>101</v>
      </c>
      <c r="B113" s="7" t="s">
        <v>67</v>
      </c>
      <c r="C113" s="109" t="s">
        <v>76</v>
      </c>
      <c r="D113" s="114">
        <v>1</v>
      </c>
      <c r="E113" s="406"/>
      <c r="F113" s="393">
        <f>D113*E113</f>
        <v>0</v>
      </c>
    </row>
    <row r="114" spans="1:6" customFormat="1" x14ac:dyDescent="0.2">
      <c r="B114" s="7"/>
      <c r="C114" s="109"/>
      <c r="D114" s="114"/>
      <c r="E114" s="407"/>
      <c r="F114" s="393"/>
    </row>
    <row r="115" spans="1:6" customFormat="1" ht="69.75" customHeight="1" x14ac:dyDescent="0.2">
      <c r="A115" s="9" t="s">
        <v>15</v>
      </c>
      <c r="B115" s="7" t="s">
        <v>436</v>
      </c>
      <c r="C115" s="109" t="s">
        <v>55</v>
      </c>
      <c r="D115" s="114">
        <v>1</v>
      </c>
      <c r="E115" s="406"/>
      <c r="F115" s="393">
        <f>D115*E115</f>
        <v>0</v>
      </c>
    </row>
    <row r="116" spans="1:6" customFormat="1" x14ac:dyDescent="0.2">
      <c r="A116" s="9"/>
      <c r="B116" s="7"/>
      <c r="C116" s="109"/>
      <c r="D116" s="114"/>
      <c r="E116" s="407"/>
      <c r="F116" s="393"/>
    </row>
    <row r="117" spans="1:6" customFormat="1" ht="38.25" x14ac:dyDescent="0.2">
      <c r="A117" s="9" t="s">
        <v>17</v>
      </c>
      <c r="B117" s="7" t="s">
        <v>68</v>
      </c>
      <c r="C117" s="109" t="s">
        <v>76</v>
      </c>
      <c r="D117" s="114">
        <v>1</v>
      </c>
      <c r="E117" s="406"/>
      <c r="F117" s="393">
        <f>D117*E117</f>
        <v>0</v>
      </c>
    </row>
    <row r="118" spans="1:6" customFormat="1" x14ac:dyDescent="0.2">
      <c r="B118" s="110"/>
      <c r="C118" s="109"/>
      <c r="D118" s="114"/>
      <c r="E118" s="407"/>
      <c r="F118" s="393"/>
    </row>
    <row r="119" spans="1:6" customFormat="1" ht="89.25" x14ac:dyDescent="0.2">
      <c r="A119" s="9" t="s">
        <v>20</v>
      </c>
      <c r="B119" s="7" t="s">
        <v>396</v>
      </c>
      <c r="C119" s="109" t="s">
        <v>55</v>
      </c>
      <c r="D119" s="114">
        <v>1</v>
      </c>
      <c r="E119" s="406"/>
      <c r="F119" s="393">
        <f>D119*E119</f>
        <v>0</v>
      </c>
    </row>
    <row r="120" spans="1:6" customFormat="1" x14ac:dyDescent="0.2">
      <c r="A120" s="9"/>
      <c r="B120" s="7"/>
      <c r="C120" s="109"/>
      <c r="D120" s="114"/>
      <c r="E120" s="407"/>
      <c r="F120" s="393"/>
    </row>
    <row r="121" spans="1:6" customFormat="1" ht="38.25" x14ac:dyDescent="0.2">
      <c r="A121" s="9" t="s">
        <v>41</v>
      </c>
      <c r="B121" s="7" t="s">
        <v>69</v>
      </c>
      <c r="C121" s="109" t="s">
        <v>76</v>
      </c>
      <c r="D121" s="114">
        <v>1</v>
      </c>
      <c r="E121" s="406"/>
      <c r="F121" s="393">
        <f>D121*E121</f>
        <v>0</v>
      </c>
    </row>
    <row r="122" spans="1:6" customFormat="1" x14ac:dyDescent="0.2">
      <c r="A122" s="9"/>
      <c r="B122" s="7"/>
      <c r="C122" s="109"/>
      <c r="D122" s="114"/>
      <c r="E122" s="407"/>
      <c r="F122" s="393"/>
    </row>
    <row r="123" spans="1:6" customFormat="1" x14ac:dyDescent="0.2">
      <c r="A123" s="9" t="s">
        <v>42</v>
      </c>
      <c r="B123" s="7" t="s">
        <v>70</v>
      </c>
      <c r="C123" s="109" t="s">
        <v>76</v>
      </c>
      <c r="D123" s="114">
        <v>1</v>
      </c>
      <c r="E123" s="406"/>
      <c r="F123" s="393">
        <f>D123*E123</f>
        <v>0</v>
      </c>
    </row>
    <row r="124" spans="1:6" customFormat="1" x14ac:dyDescent="0.2">
      <c r="A124" s="9"/>
      <c r="B124" s="7"/>
      <c r="C124" s="109"/>
      <c r="D124" s="114"/>
      <c r="E124" s="407"/>
      <c r="F124" s="393"/>
    </row>
    <row r="125" spans="1:6" customFormat="1" ht="25.5" x14ac:dyDescent="0.2">
      <c r="A125" s="9" t="s">
        <v>72</v>
      </c>
      <c r="B125" s="7" t="s">
        <v>71</v>
      </c>
      <c r="C125" s="109" t="s">
        <v>76</v>
      </c>
      <c r="D125" s="114">
        <v>1</v>
      </c>
      <c r="E125" s="406"/>
      <c r="F125" s="393">
        <f>D125*E125</f>
        <v>0</v>
      </c>
    </row>
    <row r="126" spans="1:6" customFormat="1" x14ac:dyDescent="0.2">
      <c r="A126" s="9"/>
      <c r="B126" s="7"/>
      <c r="C126" s="109"/>
      <c r="D126" s="114"/>
      <c r="E126" s="407"/>
      <c r="F126" s="393"/>
    </row>
    <row r="127" spans="1:6" s="47" customFormat="1" ht="26.25" thickBot="1" x14ac:dyDescent="0.25">
      <c r="A127" s="9" t="s">
        <v>180</v>
      </c>
      <c r="B127" s="95" t="s">
        <v>33</v>
      </c>
      <c r="C127" s="100" t="s">
        <v>76</v>
      </c>
      <c r="D127" s="96">
        <v>0.1</v>
      </c>
      <c r="E127" s="447">
        <f>SUM(F82:F125)</f>
        <v>0</v>
      </c>
      <c r="F127" s="331">
        <f>SUM(E127*0.1)</f>
        <v>0</v>
      </c>
    </row>
    <row r="128" spans="1:6" customFormat="1" ht="14.25" thickTop="1" thickBot="1" x14ac:dyDescent="0.25">
      <c r="A128" s="9"/>
      <c r="B128" s="126" t="s">
        <v>140</v>
      </c>
      <c r="C128" s="112"/>
      <c r="D128" s="113"/>
      <c r="E128" s="409"/>
      <c r="F128" s="394">
        <f>SUM(F83:F127)</f>
        <v>0</v>
      </c>
    </row>
    <row r="129" spans="1:6" customFormat="1" x14ac:dyDescent="0.2">
      <c r="A129" s="105"/>
      <c r="B129" s="106"/>
      <c r="C129" s="107"/>
      <c r="D129" s="108"/>
      <c r="E129" s="410"/>
      <c r="F129" s="395"/>
    </row>
    <row r="130" spans="1:6" s="47" customFormat="1" x14ac:dyDescent="0.2">
      <c r="A130" s="9"/>
      <c r="E130" s="404"/>
      <c r="F130" s="352"/>
    </row>
    <row r="131" spans="1:6" s="91" customFormat="1" x14ac:dyDescent="0.2">
      <c r="A131" s="56" t="s">
        <v>36</v>
      </c>
      <c r="B131" s="75" t="s">
        <v>44</v>
      </c>
      <c r="C131" s="76"/>
      <c r="D131" s="77"/>
      <c r="E131" s="14"/>
      <c r="F131" s="351"/>
    </row>
    <row r="132" spans="1:6" s="47" customFormat="1" ht="25.5" x14ac:dyDescent="0.2">
      <c r="A132" s="9" t="s">
        <v>74</v>
      </c>
      <c r="B132" s="7" t="s">
        <v>176</v>
      </c>
      <c r="C132" s="10" t="s">
        <v>85</v>
      </c>
      <c r="D132" s="11">
        <v>1</v>
      </c>
      <c r="E132" s="334"/>
      <c r="F132" s="350">
        <f>D132*E132</f>
        <v>0</v>
      </c>
    </row>
    <row r="133" spans="1:6" s="47" customFormat="1" x14ac:dyDescent="0.2">
      <c r="A133" s="9"/>
      <c r="B133" s="7"/>
      <c r="C133" s="10"/>
      <c r="D133" s="11"/>
      <c r="E133" s="14"/>
      <c r="F133" s="350"/>
    </row>
    <row r="134" spans="1:6" s="47" customFormat="1" ht="25.5" x14ac:dyDescent="0.2">
      <c r="A134" s="9" t="s">
        <v>77</v>
      </c>
      <c r="B134" s="7" t="s">
        <v>100</v>
      </c>
      <c r="C134" s="10" t="s">
        <v>85</v>
      </c>
      <c r="D134" s="11">
        <v>2</v>
      </c>
      <c r="E134" s="334"/>
      <c r="F134" s="350">
        <f>D134*E134</f>
        <v>0</v>
      </c>
    </row>
    <row r="135" spans="1:6" s="47" customFormat="1" x14ac:dyDescent="0.2">
      <c r="A135" s="9"/>
      <c r="B135" s="7"/>
      <c r="C135" s="10"/>
      <c r="D135" s="11"/>
      <c r="E135" s="14"/>
      <c r="F135" s="350"/>
    </row>
    <row r="136" spans="1:6" s="47" customFormat="1" ht="25.5" x14ac:dyDescent="0.2">
      <c r="A136" s="9" t="s">
        <v>81</v>
      </c>
      <c r="B136" s="7" t="s">
        <v>102</v>
      </c>
      <c r="C136" s="10" t="s">
        <v>76</v>
      </c>
      <c r="D136" s="11">
        <v>1</v>
      </c>
      <c r="E136" s="334"/>
      <c r="F136" s="350">
        <f>D136*E136</f>
        <v>0</v>
      </c>
    </row>
    <row r="137" spans="1:6" s="47" customFormat="1" x14ac:dyDescent="0.2">
      <c r="B137" s="7"/>
      <c r="E137" s="404"/>
      <c r="F137" s="352"/>
    </row>
    <row r="138" spans="1:6" s="47" customFormat="1" ht="17.25" customHeight="1" x14ac:dyDescent="0.2">
      <c r="A138" s="9" t="s">
        <v>80</v>
      </c>
      <c r="B138" s="7" t="s">
        <v>103</v>
      </c>
      <c r="C138" s="10" t="s">
        <v>85</v>
      </c>
      <c r="D138" s="11">
        <v>2</v>
      </c>
      <c r="E138" s="334"/>
      <c r="F138" s="350">
        <f>D138*E138</f>
        <v>0</v>
      </c>
    </row>
    <row r="139" spans="1:6" s="47" customFormat="1" ht="14.65" customHeight="1" x14ac:dyDescent="0.2">
      <c r="A139" s="9"/>
      <c r="B139" s="7"/>
      <c r="C139" s="10"/>
      <c r="D139" s="11"/>
      <c r="E139" s="14"/>
      <c r="F139" s="350"/>
    </row>
    <row r="140" spans="1:6" s="47" customFormat="1" ht="28.5" customHeight="1" x14ac:dyDescent="0.2">
      <c r="A140" s="9" t="s">
        <v>82</v>
      </c>
      <c r="B140" s="7" t="s">
        <v>375</v>
      </c>
      <c r="C140" s="10" t="s">
        <v>85</v>
      </c>
      <c r="D140" s="11">
        <v>1</v>
      </c>
      <c r="E140" s="334"/>
      <c r="F140" s="350">
        <f>D140*E140</f>
        <v>0</v>
      </c>
    </row>
    <row r="141" spans="1:6" s="47" customFormat="1" x14ac:dyDescent="0.2">
      <c r="A141" s="9"/>
      <c r="E141" s="404"/>
      <c r="F141" s="352"/>
    </row>
    <row r="142" spans="1:6" s="47" customFormat="1" ht="51" x14ac:dyDescent="0.2">
      <c r="A142" s="9" t="s">
        <v>83</v>
      </c>
      <c r="B142" s="7" t="s">
        <v>104</v>
      </c>
      <c r="C142" s="10" t="s">
        <v>76</v>
      </c>
      <c r="D142" s="11">
        <v>1</v>
      </c>
      <c r="E142" s="334"/>
      <c r="F142" s="350">
        <f>D142*E142</f>
        <v>0</v>
      </c>
    </row>
    <row r="143" spans="1:6" s="47" customFormat="1" x14ac:dyDescent="0.2">
      <c r="A143" s="9"/>
      <c r="B143" s="7"/>
      <c r="C143" s="10"/>
      <c r="D143" s="11"/>
      <c r="E143" s="14"/>
      <c r="F143" s="350"/>
    </row>
    <row r="144" spans="1:6" s="47" customFormat="1" ht="51.75" thickBot="1" x14ac:dyDescent="0.25">
      <c r="A144" s="9" t="s">
        <v>86</v>
      </c>
      <c r="B144" s="95" t="s">
        <v>105</v>
      </c>
      <c r="C144" s="82" t="s">
        <v>76</v>
      </c>
      <c r="D144" s="96">
        <v>0.1</v>
      </c>
      <c r="E144" s="447">
        <f>SUM(F132:F142)</f>
        <v>0</v>
      </c>
      <c r="F144" s="331">
        <f>D144*E144</f>
        <v>0</v>
      </c>
    </row>
    <row r="145" spans="1:6" s="47" customFormat="1" ht="14.25" thickTop="1" thickBot="1" x14ac:dyDescent="0.25">
      <c r="B145" s="126" t="s">
        <v>45</v>
      </c>
      <c r="C145" s="79"/>
      <c r="D145" s="80"/>
      <c r="E145" s="411"/>
      <c r="F145" s="396">
        <f>SUM(F132:F144)</f>
        <v>0</v>
      </c>
    </row>
    <row r="146" spans="1:6" s="47" customFormat="1" x14ac:dyDescent="0.2">
      <c r="A146" s="9"/>
      <c r="B146" s="7"/>
      <c r="C146" s="10"/>
      <c r="D146" s="11"/>
      <c r="E146" s="14"/>
      <c r="F146" s="350"/>
    </row>
    <row r="147" spans="1:6" s="47" customFormat="1" x14ac:dyDescent="0.2">
      <c r="A147" s="9"/>
      <c r="B147" s="7"/>
      <c r="C147" s="10"/>
      <c r="D147" s="11"/>
      <c r="E147" s="14"/>
      <c r="F147" s="350"/>
    </row>
    <row r="148" spans="1:6" s="91" customFormat="1" x14ac:dyDescent="0.2">
      <c r="A148" s="56" t="s">
        <v>43</v>
      </c>
      <c r="B148" s="75" t="s">
        <v>46</v>
      </c>
      <c r="C148" s="76"/>
      <c r="D148" s="77"/>
      <c r="E148" s="14"/>
      <c r="F148" s="351"/>
    </row>
    <row r="149" spans="1:6" s="47" customFormat="1" ht="38.25" x14ac:dyDescent="0.2">
      <c r="A149" s="9" t="s">
        <v>74</v>
      </c>
      <c r="B149" s="7" t="s">
        <v>138</v>
      </c>
      <c r="C149" s="10" t="s">
        <v>3</v>
      </c>
      <c r="D149" s="11">
        <v>2</v>
      </c>
      <c r="E149" s="334"/>
      <c r="F149" s="350">
        <f>D149*E149</f>
        <v>0</v>
      </c>
    </row>
    <row r="150" spans="1:6" s="47" customFormat="1" x14ac:dyDescent="0.2">
      <c r="A150" s="9"/>
      <c r="B150" s="7"/>
      <c r="C150" s="10"/>
      <c r="D150" s="101"/>
      <c r="E150" s="14"/>
      <c r="F150" s="350"/>
    </row>
    <row r="151" spans="1:6" s="47" customFormat="1" ht="67.5" customHeight="1" x14ac:dyDescent="0.2">
      <c r="A151" s="9" t="s">
        <v>77</v>
      </c>
      <c r="B151" s="7" t="s">
        <v>368</v>
      </c>
      <c r="C151" s="10" t="s">
        <v>85</v>
      </c>
      <c r="D151" s="11">
        <v>1</v>
      </c>
      <c r="E151" s="334"/>
      <c r="F151" s="350">
        <f>D151*E151</f>
        <v>0</v>
      </c>
    </row>
    <row r="152" spans="1:6" s="47" customFormat="1" x14ac:dyDescent="0.2">
      <c r="A152" s="9"/>
      <c r="E152" s="404"/>
      <c r="F152" s="352"/>
    </row>
    <row r="153" spans="1:6" s="47" customFormat="1" ht="38.25" x14ac:dyDescent="0.2">
      <c r="A153" s="9" t="s">
        <v>81</v>
      </c>
      <c r="B153" s="7" t="s">
        <v>139</v>
      </c>
      <c r="C153" s="10" t="s">
        <v>85</v>
      </c>
      <c r="D153" s="11">
        <v>1</v>
      </c>
      <c r="E153" s="334"/>
      <c r="F153" s="350">
        <f>D153*E153</f>
        <v>0</v>
      </c>
    </row>
    <row r="154" spans="1:6" s="47" customFormat="1" x14ac:dyDescent="0.2">
      <c r="A154" s="9"/>
      <c r="B154" s="7"/>
      <c r="C154" s="10"/>
      <c r="D154" s="11"/>
      <c r="E154" s="14"/>
      <c r="F154" s="350"/>
    </row>
    <row r="155" spans="1:6" s="47" customFormat="1" ht="51" x14ac:dyDescent="0.2">
      <c r="A155" s="9" t="s">
        <v>80</v>
      </c>
      <c r="B155" s="7" t="s">
        <v>369</v>
      </c>
      <c r="C155" s="10" t="s">
        <v>85</v>
      </c>
      <c r="D155" s="11">
        <v>1</v>
      </c>
      <c r="E155" s="334"/>
      <c r="F155" s="350">
        <f>D155*E155</f>
        <v>0</v>
      </c>
    </row>
    <row r="156" spans="1:6" s="47" customFormat="1" x14ac:dyDescent="0.2">
      <c r="A156" s="9"/>
      <c r="B156" s="7"/>
      <c r="C156" s="10"/>
      <c r="D156" s="11"/>
      <c r="E156" s="14"/>
      <c r="F156" s="350"/>
    </row>
    <row r="157" spans="1:6" s="47" customFormat="1" ht="51" x14ac:dyDescent="0.2">
      <c r="A157" s="9" t="s">
        <v>82</v>
      </c>
      <c r="B157" s="7" t="s">
        <v>376</v>
      </c>
      <c r="C157" s="10" t="s">
        <v>85</v>
      </c>
      <c r="D157" s="11">
        <v>4</v>
      </c>
      <c r="E157" s="334"/>
      <c r="F157" s="350">
        <f>D157*E157</f>
        <v>0</v>
      </c>
    </row>
    <row r="158" spans="1:6" s="47" customFormat="1" x14ac:dyDescent="0.2">
      <c r="A158" s="9"/>
      <c r="B158" s="7"/>
      <c r="C158" s="10"/>
      <c r="D158" s="11"/>
      <c r="E158" s="14"/>
      <c r="F158" s="350"/>
    </row>
    <row r="159" spans="1:6" s="47" customFormat="1" ht="39" thickBot="1" x14ac:dyDescent="0.25">
      <c r="A159" s="9" t="s">
        <v>83</v>
      </c>
      <c r="B159" s="95" t="s">
        <v>48</v>
      </c>
      <c r="C159" s="82" t="s">
        <v>76</v>
      </c>
      <c r="D159" s="96">
        <v>0.1</v>
      </c>
      <c r="E159" s="447">
        <f>SUM(F149:F157)</f>
        <v>0</v>
      </c>
      <c r="F159" s="331">
        <f>D159*E159</f>
        <v>0</v>
      </c>
    </row>
    <row r="160" spans="1:6" s="47" customFormat="1" ht="14.25" thickTop="1" thickBot="1" x14ac:dyDescent="0.25">
      <c r="A160" s="9"/>
      <c r="B160" s="125" t="s">
        <v>49</v>
      </c>
      <c r="C160" s="98"/>
      <c r="D160" s="99"/>
      <c r="E160" s="102"/>
      <c r="F160" s="353">
        <f>SUM(F149:F159)</f>
        <v>0</v>
      </c>
    </row>
    <row r="161" spans="1:8" s="47" customFormat="1" x14ac:dyDescent="0.2">
      <c r="A161" s="9"/>
      <c r="B161" s="7"/>
      <c r="C161" s="10"/>
      <c r="D161" s="11"/>
      <c r="E161" s="14"/>
      <c r="F161" s="350"/>
    </row>
    <row r="162" spans="1:8" x14ac:dyDescent="0.2">
      <c r="A162" s="53" t="s">
        <v>178</v>
      </c>
      <c r="B162" s="57" t="s">
        <v>177</v>
      </c>
      <c r="C162" s="1"/>
      <c r="E162" s="412"/>
      <c r="F162" s="355"/>
    </row>
    <row r="163" spans="1:8" ht="81" customHeight="1" x14ac:dyDescent="0.2">
      <c r="A163" s="9" t="s">
        <v>74</v>
      </c>
      <c r="B163" s="7" t="s">
        <v>397</v>
      </c>
      <c r="C163" s="10" t="s">
        <v>85</v>
      </c>
      <c r="D163" s="11">
        <v>1</v>
      </c>
      <c r="E163" s="334"/>
      <c r="F163" s="350">
        <f>D163*E163</f>
        <v>0</v>
      </c>
    </row>
    <row r="164" spans="1:8" ht="12.6" customHeight="1" x14ac:dyDescent="0.2">
      <c r="B164" s="7"/>
      <c r="C164" s="10"/>
      <c r="D164" s="11"/>
      <c r="E164" s="14"/>
      <c r="F164" s="350"/>
    </row>
    <row r="165" spans="1:8" ht="72" customHeight="1" x14ac:dyDescent="0.2">
      <c r="A165" s="9" t="s">
        <v>77</v>
      </c>
      <c r="B165" s="7" t="s">
        <v>398</v>
      </c>
      <c r="C165" s="10" t="s">
        <v>85</v>
      </c>
      <c r="D165" s="11">
        <v>4</v>
      </c>
      <c r="E165" s="334"/>
      <c r="F165" s="350">
        <f>D165*E165</f>
        <v>0</v>
      </c>
    </row>
    <row r="166" spans="1:8" x14ac:dyDescent="0.2">
      <c r="F166" s="355"/>
    </row>
    <row r="167" spans="1:8" ht="104.25" customHeight="1" x14ac:dyDescent="0.2">
      <c r="A167" s="9" t="s">
        <v>81</v>
      </c>
      <c r="B167" s="124" t="s">
        <v>243</v>
      </c>
      <c r="C167" s="10" t="s">
        <v>85</v>
      </c>
      <c r="D167" s="11">
        <v>1</v>
      </c>
      <c r="E167" s="334"/>
      <c r="F167" s="357">
        <f>D167*E167</f>
        <v>0</v>
      </c>
    </row>
    <row r="168" spans="1:8" ht="12" customHeight="1" x14ac:dyDescent="0.2">
      <c r="B168" s="124"/>
      <c r="C168" s="10"/>
      <c r="D168" s="11"/>
      <c r="E168" s="14"/>
      <c r="F168" s="357"/>
    </row>
    <row r="169" spans="1:8" ht="114.75" x14ac:dyDescent="0.2">
      <c r="A169" s="9" t="s">
        <v>80</v>
      </c>
      <c r="B169" s="124" t="s">
        <v>244</v>
      </c>
      <c r="C169" s="10" t="s">
        <v>85</v>
      </c>
      <c r="D169" s="11">
        <v>1</v>
      </c>
      <c r="E169" s="334"/>
      <c r="F169" s="357">
        <f>D169*E169</f>
        <v>0</v>
      </c>
      <c r="H169" s="59"/>
    </row>
    <row r="170" spans="1:8" x14ac:dyDescent="0.2">
      <c r="B170" s="7"/>
      <c r="C170" s="10"/>
      <c r="D170" s="11"/>
      <c r="E170" s="14"/>
      <c r="F170" s="357"/>
      <c r="H170" s="59"/>
    </row>
    <row r="171" spans="1:8" ht="132.6" customHeight="1" x14ac:dyDescent="0.2">
      <c r="A171" s="9" t="s">
        <v>82</v>
      </c>
      <c r="B171" s="124" t="s">
        <v>340</v>
      </c>
      <c r="C171" s="10" t="s">
        <v>85</v>
      </c>
      <c r="D171" s="11">
        <v>3</v>
      </c>
      <c r="E171" s="334"/>
      <c r="F171" s="357">
        <f>D171*E171</f>
        <v>0</v>
      </c>
      <c r="H171" s="59"/>
    </row>
    <row r="172" spans="1:8" x14ac:dyDescent="0.2">
      <c r="B172" s="124"/>
      <c r="C172" s="10"/>
      <c r="D172" s="11"/>
      <c r="E172" s="14"/>
      <c r="F172" s="357"/>
      <c r="H172" s="59"/>
    </row>
    <row r="173" spans="1:8" ht="56.25" customHeight="1" thickBot="1" x14ac:dyDescent="0.25">
      <c r="A173" s="63" t="s">
        <v>83</v>
      </c>
      <c r="B173" s="67" t="s">
        <v>99</v>
      </c>
      <c r="C173" s="68" t="s">
        <v>76</v>
      </c>
      <c r="D173" s="69">
        <v>0.1</v>
      </c>
      <c r="E173" s="453">
        <f>SUM(F163:F171)</f>
        <v>0</v>
      </c>
      <c r="F173" s="332">
        <f>D173*E173</f>
        <v>0</v>
      </c>
    </row>
    <row r="174" spans="1:8" s="47" customFormat="1" ht="14.25" thickTop="1" thickBot="1" x14ac:dyDescent="0.25">
      <c r="A174" s="9"/>
      <c r="B174" s="125" t="s">
        <v>179</v>
      </c>
      <c r="C174" s="98"/>
      <c r="D174" s="99"/>
      <c r="E174" s="102"/>
      <c r="F174" s="353">
        <f>SUM(F163:F173)</f>
        <v>0</v>
      </c>
    </row>
    <row r="175" spans="1:8" s="47" customFormat="1" x14ac:dyDescent="0.2">
      <c r="A175" s="9"/>
      <c r="B175" s="139"/>
      <c r="C175" s="134"/>
      <c r="D175" s="137"/>
      <c r="E175" s="135"/>
      <c r="F175" s="354"/>
    </row>
    <row r="176" spans="1:8" s="47" customFormat="1" x14ac:dyDescent="0.2">
      <c r="A176" s="9"/>
      <c r="E176" s="404"/>
      <c r="F176" s="352"/>
    </row>
    <row r="177" spans="1:6" s="47" customFormat="1" x14ac:dyDescent="0.2">
      <c r="A177" s="56"/>
      <c r="B177" s="57" t="s">
        <v>108</v>
      </c>
      <c r="C177" s="55"/>
      <c r="D177" s="1"/>
      <c r="E177" s="413"/>
      <c r="F177" s="358"/>
    </row>
    <row r="178" spans="1:6" s="47" customFormat="1" x14ac:dyDescent="0.2">
      <c r="A178" s="9"/>
      <c r="B178" s="1"/>
      <c r="C178" s="55"/>
      <c r="D178" s="1"/>
      <c r="E178" s="413"/>
      <c r="F178" s="355"/>
    </row>
    <row r="179" spans="1:6" s="47" customFormat="1" ht="28.5" customHeight="1" thickBot="1" x14ac:dyDescent="0.25">
      <c r="A179" s="56"/>
      <c r="B179" s="83" t="s">
        <v>439</v>
      </c>
      <c r="C179" s="84"/>
      <c r="D179" s="85"/>
      <c r="E179" s="414"/>
      <c r="F179" s="359">
        <f>SUM(F160+F145+F79+F62+F174+F47+F128)</f>
        <v>0</v>
      </c>
    </row>
    <row r="180" spans="1:6" s="47" customFormat="1" ht="14.25" thickTop="1" thickBot="1" x14ac:dyDescent="0.25">
      <c r="A180" s="9"/>
      <c r="B180" s="87" t="s">
        <v>109</v>
      </c>
      <c r="C180" s="88"/>
      <c r="D180" s="87"/>
      <c r="E180" s="415"/>
      <c r="F180" s="360">
        <f>SUM(F179*0.095)</f>
        <v>0</v>
      </c>
    </row>
    <row r="181" spans="1:6" s="47" customFormat="1" ht="13.5" thickTop="1" x14ac:dyDescent="0.2">
      <c r="A181" s="9"/>
      <c r="B181" s="123"/>
      <c r="C181" s="122"/>
      <c r="D181" s="123"/>
      <c r="E181" s="416"/>
      <c r="F181" s="361"/>
    </row>
    <row r="182" spans="1:6" s="47" customFormat="1" ht="13.5" thickBot="1" x14ac:dyDescent="0.25">
      <c r="A182" s="9"/>
      <c r="B182" s="123"/>
      <c r="C182" s="122"/>
      <c r="D182" s="123"/>
      <c r="E182" s="416"/>
      <c r="F182" s="361"/>
    </row>
    <row r="183" spans="1:6" s="47" customFormat="1" ht="16.5" thickTop="1" thickBot="1" x14ac:dyDescent="0.3">
      <c r="A183" s="9"/>
      <c r="B183" s="129" t="s">
        <v>91</v>
      </c>
      <c r="C183" s="130"/>
      <c r="D183" s="131"/>
      <c r="E183" s="417"/>
      <c r="F183" s="362">
        <f>SUM(F179:F180)</f>
        <v>0</v>
      </c>
    </row>
    <row r="184" spans="1:6" s="47" customFormat="1" x14ac:dyDescent="0.2">
      <c r="A184" s="56"/>
      <c r="B184" s="75"/>
      <c r="E184" s="404"/>
      <c r="F184" s="352"/>
    </row>
    <row r="185" spans="1:6" x14ac:dyDescent="0.2">
      <c r="A185" s="56"/>
      <c r="B185" s="57"/>
      <c r="F185" s="355"/>
    </row>
    <row r="186" spans="1:6" x14ac:dyDescent="0.2">
      <c r="F186" s="355"/>
    </row>
    <row r="187" spans="1:6" x14ac:dyDescent="0.2">
      <c r="F187" s="355"/>
    </row>
    <row r="188" spans="1:6" x14ac:dyDescent="0.2">
      <c r="F188" s="355"/>
    </row>
    <row r="189" spans="1:6" x14ac:dyDescent="0.2">
      <c r="F189" s="355"/>
    </row>
    <row r="190" spans="1:6" x14ac:dyDescent="0.2">
      <c r="F190" s="355"/>
    </row>
    <row r="191" spans="1:6" x14ac:dyDescent="0.2">
      <c r="F191" s="355"/>
    </row>
    <row r="192" spans="1:6" x14ac:dyDescent="0.2">
      <c r="F192" s="355"/>
    </row>
    <row r="193" spans="6:6" x14ac:dyDescent="0.2">
      <c r="F193" s="355"/>
    </row>
    <row r="194" spans="6:6" x14ac:dyDescent="0.2">
      <c r="F194" s="355"/>
    </row>
    <row r="195" spans="6:6" x14ac:dyDescent="0.2">
      <c r="F195" s="355"/>
    </row>
    <row r="196" spans="6:6" x14ac:dyDescent="0.2">
      <c r="F196" s="355"/>
    </row>
    <row r="197" spans="6:6" x14ac:dyDescent="0.2">
      <c r="F197" s="355"/>
    </row>
    <row r="198" spans="6:6" x14ac:dyDescent="0.2">
      <c r="F198" s="355"/>
    </row>
    <row r="199" spans="6:6" x14ac:dyDescent="0.2">
      <c r="F199" s="355"/>
    </row>
    <row r="200" spans="6:6" x14ac:dyDescent="0.2">
      <c r="F200" s="355"/>
    </row>
    <row r="201" spans="6:6" x14ac:dyDescent="0.2">
      <c r="F201" s="355"/>
    </row>
    <row r="202" spans="6:6" x14ac:dyDescent="0.2">
      <c r="F202" s="355"/>
    </row>
    <row r="203" spans="6:6" ht="13.5" customHeight="1" x14ac:dyDescent="0.2">
      <c r="F203" s="355"/>
    </row>
    <row r="204" spans="6:6" ht="65.25" customHeight="1" x14ac:dyDescent="0.2">
      <c r="F204" s="355"/>
    </row>
    <row r="205" spans="6:6" ht="15" customHeight="1" x14ac:dyDescent="0.2">
      <c r="F205" s="355"/>
    </row>
    <row r="206" spans="6:6" ht="75.75" customHeight="1" x14ac:dyDescent="0.2"/>
    <row r="207" spans="6:6" ht="12" customHeight="1" x14ac:dyDescent="0.2"/>
    <row r="208" spans="6:6" ht="56.25" customHeight="1" x14ac:dyDescent="0.2"/>
    <row r="209" ht="16.5" customHeight="1" x14ac:dyDescent="0.2"/>
    <row r="210" ht="42.75" customHeight="1" x14ac:dyDescent="0.2"/>
    <row r="211" ht="15" customHeight="1" x14ac:dyDescent="0.2"/>
    <row r="212" ht="39" customHeight="1" x14ac:dyDescent="0.2"/>
    <row r="213" ht="17.25" customHeight="1" x14ac:dyDescent="0.2"/>
    <row r="220" ht="42" customHeight="1" x14ac:dyDescent="0.2"/>
    <row r="223" ht="13.5" customHeight="1" x14ac:dyDescent="0.2"/>
    <row r="224" ht="17.25" customHeight="1" x14ac:dyDescent="0.2"/>
    <row r="225" ht="15" customHeight="1" x14ac:dyDescent="0.2"/>
    <row r="226" ht="108" customHeight="1" x14ac:dyDescent="0.2"/>
    <row r="228" ht="17.25" customHeight="1" x14ac:dyDescent="0.2"/>
    <row r="234" ht="13.5" customHeight="1" x14ac:dyDescent="0.2"/>
    <row r="235" ht="65.25" customHeight="1" x14ac:dyDescent="0.2"/>
    <row r="236" ht="15" customHeight="1" x14ac:dyDescent="0.2"/>
    <row r="237" ht="75.75" customHeight="1" x14ac:dyDescent="0.2"/>
    <row r="238" ht="12" customHeight="1" x14ac:dyDescent="0.2"/>
    <row r="239" ht="56.25" customHeight="1" x14ac:dyDescent="0.2"/>
    <row r="240" ht="16.5" customHeight="1" x14ac:dyDescent="0.2"/>
    <row r="241" ht="42.75" customHeight="1" x14ac:dyDescent="0.2"/>
    <row r="242" ht="15" customHeight="1" x14ac:dyDescent="0.2"/>
    <row r="243" ht="39" customHeight="1" x14ac:dyDescent="0.2"/>
    <row r="244" ht="59.25" customHeight="1" x14ac:dyDescent="0.2"/>
    <row r="245" ht="21" customHeight="1" x14ac:dyDescent="0.2"/>
    <row r="246" ht="18.75" customHeight="1" x14ac:dyDescent="0.2"/>
    <row r="247" ht="17.25" customHeight="1" x14ac:dyDescent="0.2"/>
    <row r="251" ht="17.25" customHeight="1" x14ac:dyDescent="0.2"/>
    <row r="254" ht="13.5" customHeight="1" x14ac:dyDescent="0.2"/>
    <row r="256" ht="15" customHeight="1" x14ac:dyDescent="0.2"/>
    <row r="257" ht="12.75" customHeight="1" x14ac:dyDescent="0.2"/>
    <row r="262" ht="13.5" customHeight="1" x14ac:dyDescent="0.2"/>
    <row r="263" ht="65.25" customHeight="1" x14ac:dyDescent="0.2"/>
    <row r="264" ht="15" customHeight="1" x14ac:dyDescent="0.2"/>
    <row r="265" ht="75.75" customHeight="1" x14ac:dyDescent="0.2"/>
    <row r="266" ht="12" customHeight="1" x14ac:dyDescent="0.2"/>
    <row r="267" ht="56.25" customHeight="1" x14ac:dyDescent="0.2"/>
    <row r="268" ht="16.5" customHeight="1" x14ac:dyDescent="0.2"/>
    <row r="269" ht="42.75" customHeight="1" x14ac:dyDescent="0.2"/>
    <row r="270" ht="15" customHeight="1" x14ac:dyDescent="0.2"/>
    <row r="271" ht="39" customHeight="1" x14ac:dyDescent="0.2"/>
    <row r="272" ht="17.25" customHeight="1" x14ac:dyDescent="0.2"/>
    <row r="275" ht="59.25" customHeight="1" x14ac:dyDescent="0.2"/>
    <row r="276" ht="21" customHeight="1" x14ac:dyDescent="0.2"/>
    <row r="277" ht="18.75" customHeight="1" x14ac:dyDescent="0.2"/>
    <row r="278" ht="17.25" customHeight="1" x14ac:dyDescent="0.2"/>
    <row r="282" ht="17.25" customHeight="1" x14ac:dyDescent="0.2"/>
    <row r="284" ht="15" customHeight="1" x14ac:dyDescent="0.2"/>
    <row r="288" ht="12.75" customHeight="1" x14ac:dyDescent="0.2"/>
    <row r="303" ht="59.25" customHeight="1" x14ac:dyDescent="0.2"/>
    <row r="304" ht="21" customHeight="1" x14ac:dyDescent="0.2"/>
    <row r="305" ht="18.75" customHeight="1" x14ac:dyDescent="0.2"/>
    <row r="306" ht="17.25" customHeight="1" x14ac:dyDescent="0.2"/>
    <row r="310" ht="17.25" customHeight="1" x14ac:dyDescent="0.2"/>
    <row r="316" ht="12.75" customHeight="1" x14ac:dyDescent="0.2"/>
  </sheetData>
  <sheetProtection password="CC17" sheet="1" objects="1" scenarios="1" formatCells="0" formatColumns="0" selectLockedCells="1"/>
  <protectedRanges>
    <protectedRange sqref="E1:E1048576" name="Obseg1"/>
  </protectedRanges>
  <phoneticPr fontId="20" type="noConversion"/>
  <pageMargins left="0.7" right="0.7" top="0.75" bottom="0.75" header="0.3" footer="0.3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92"/>
  <sheetViews>
    <sheetView topLeftCell="A170" zoomScaleNormal="100" zoomScaleSheetLayoutView="100" workbookViewId="0">
      <selection activeCell="E16" sqref="E16"/>
    </sheetView>
  </sheetViews>
  <sheetFormatPr defaultRowHeight="12.75" x14ac:dyDescent="0.2"/>
  <cols>
    <col min="1" max="1" width="6.140625" customWidth="1"/>
    <col min="2" max="2" width="30.85546875" customWidth="1"/>
    <col min="3" max="3" width="7.7109375" customWidth="1"/>
    <col min="4" max="4" width="6.85546875" customWidth="1"/>
    <col min="5" max="5" width="12.140625" style="424" customWidth="1"/>
    <col min="6" max="6" width="13.85546875" customWidth="1"/>
  </cols>
  <sheetData>
    <row r="1" spans="1:8" s="2" customFormat="1" x14ac:dyDescent="0.2">
      <c r="A1" s="104"/>
      <c r="B1" s="119"/>
      <c r="C1" s="120"/>
      <c r="D1" s="120"/>
      <c r="E1" s="418"/>
      <c r="F1" s="120"/>
      <c r="G1" s="120"/>
      <c r="H1" s="121"/>
    </row>
    <row r="2" spans="1:8" s="2" customFormat="1" x14ac:dyDescent="0.2">
      <c r="A2" s="158">
        <v>1</v>
      </c>
      <c r="B2" s="153" t="s">
        <v>122</v>
      </c>
      <c r="C2" s="154"/>
      <c r="D2" s="154"/>
      <c r="E2" s="419"/>
      <c r="F2" s="154"/>
      <c r="H2" s="115"/>
    </row>
    <row r="3" spans="1:8" s="2" customFormat="1" x14ac:dyDescent="0.2">
      <c r="A3" s="155"/>
      <c r="B3" s="156" t="s">
        <v>233</v>
      </c>
      <c r="C3" s="157"/>
      <c r="D3" s="157"/>
      <c r="E3" s="420"/>
      <c r="F3" s="157"/>
      <c r="G3" s="3"/>
      <c r="H3" s="117"/>
    </row>
    <row r="4" spans="1:8" s="2" customFormat="1" ht="25.5" x14ac:dyDescent="0.2">
      <c r="A4" s="104"/>
      <c r="B4" s="119"/>
      <c r="C4" s="322" t="s">
        <v>425</v>
      </c>
      <c r="D4" s="57" t="s">
        <v>424</v>
      </c>
      <c r="E4" s="421" t="s">
        <v>426</v>
      </c>
      <c r="F4" s="325" t="s">
        <v>458</v>
      </c>
      <c r="G4" s="120"/>
      <c r="H4" s="121"/>
    </row>
    <row r="5" spans="1:8" s="91" customFormat="1" ht="71.650000000000006" customHeight="1" x14ac:dyDescent="0.2">
      <c r="A5" s="9"/>
      <c r="B5" s="136" t="s">
        <v>142</v>
      </c>
      <c r="C5" s="10"/>
      <c r="D5" s="11"/>
      <c r="E5" s="14"/>
      <c r="F5" s="8"/>
    </row>
    <row r="6" spans="1:8" s="91" customFormat="1" ht="11.65" customHeight="1" x14ac:dyDescent="0.2">
      <c r="A6" s="9"/>
      <c r="B6" s="127"/>
      <c r="C6" s="10"/>
      <c r="D6" s="11"/>
      <c r="E6" s="14"/>
      <c r="F6" s="350"/>
    </row>
    <row r="7" spans="1:8" s="91" customFormat="1" ht="59.45" customHeight="1" x14ac:dyDescent="0.2">
      <c r="A7" s="9"/>
      <c r="B7" s="136" t="s">
        <v>149</v>
      </c>
      <c r="C7" s="10"/>
      <c r="D7" s="11"/>
      <c r="E7" s="14"/>
      <c r="F7" s="350"/>
    </row>
    <row r="8" spans="1:8" s="91" customFormat="1" ht="9.9499999999999993" customHeight="1" x14ac:dyDescent="0.2">
      <c r="A8" s="9"/>
      <c r="B8" s="7"/>
      <c r="C8" s="10"/>
      <c r="D8" s="11"/>
      <c r="E8" s="14"/>
      <c r="F8" s="350"/>
    </row>
    <row r="9" spans="1:8" s="91" customFormat="1" ht="59.65" customHeight="1" x14ac:dyDescent="0.2">
      <c r="A9" s="9"/>
      <c r="B9" s="136" t="s">
        <v>130</v>
      </c>
      <c r="C9" s="10"/>
      <c r="D9" s="11"/>
      <c r="E9" s="14"/>
      <c r="F9" s="350"/>
    </row>
    <row r="10" spans="1:8" s="1" customFormat="1" x14ac:dyDescent="0.2">
      <c r="A10" s="56"/>
      <c r="B10" s="57"/>
      <c r="C10" s="55"/>
      <c r="E10" s="413"/>
      <c r="F10" s="355"/>
    </row>
    <row r="11" spans="1:8" s="47" customFormat="1" x14ac:dyDescent="0.2">
      <c r="A11" s="56" t="s">
        <v>84</v>
      </c>
      <c r="B11" s="75" t="s">
        <v>2</v>
      </c>
      <c r="C11" s="10"/>
      <c r="D11" s="11"/>
      <c r="E11" s="14"/>
      <c r="F11" s="350"/>
    </row>
    <row r="12" spans="1:8" ht="37.9" customHeight="1" x14ac:dyDescent="0.2">
      <c r="A12" s="9" t="s">
        <v>74</v>
      </c>
      <c r="B12" s="7" t="s">
        <v>175</v>
      </c>
      <c r="C12" s="10" t="s">
        <v>3</v>
      </c>
      <c r="D12" s="11">
        <v>2</v>
      </c>
      <c r="E12" s="334"/>
      <c r="F12" s="350">
        <f>D12*E12</f>
        <v>0</v>
      </c>
    </row>
    <row r="13" spans="1:8" s="47" customFormat="1" x14ac:dyDescent="0.2">
      <c r="A13" s="56"/>
      <c r="B13" s="75"/>
      <c r="C13" s="10"/>
      <c r="D13" s="11"/>
      <c r="E13" s="14"/>
      <c r="F13" s="350"/>
    </row>
    <row r="14" spans="1:8" s="91" customFormat="1" ht="53.45" customHeight="1" x14ac:dyDescent="0.2">
      <c r="A14" s="9" t="s">
        <v>77</v>
      </c>
      <c r="B14" s="7" t="s">
        <v>161</v>
      </c>
      <c r="C14" s="10"/>
      <c r="D14" s="11"/>
      <c r="E14" s="14"/>
      <c r="F14" s="350"/>
    </row>
    <row r="15" spans="1:8" s="91" customFormat="1" x14ac:dyDescent="0.2">
      <c r="A15" s="9" t="s">
        <v>101</v>
      </c>
      <c r="B15" s="7" t="s">
        <v>145</v>
      </c>
      <c r="C15" s="10" t="s">
        <v>85</v>
      </c>
      <c r="D15" s="11">
        <v>1</v>
      </c>
      <c r="E15" s="334"/>
      <c r="F15" s="350">
        <f t="shared" ref="F15:F22" si="0">D15*E15</f>
        <v>0</v>
      </c>
    </row>
    <row r="16" spans="1:8" s="47" customFormat="1" x14ac:dyDescent="0.2">
      <c r="A16" s="9" t="s">
        <v>101</v>
      </c>
      <c r="B16" s="7" t="s">
        <v>341</v>
      </c>
      <c r="C16" s="10" t="s">
        <v>85</v>
      </c>
      <c r="D16" s="11">
        <v>1</v>
      </c>
      <c r="E16" s="334"/>
      <c r="F16" s="350">
        <f t="shared" si="0"/>
        <v>0</v>
      </c>
    </row>
    <row r="17" spans="1:6" s="47" customFormat="1" x14ac:dyDescent="0.2">
      <c r="A17" s="9" t="s">
        <v>101</v>
      </c>
      <c r="B17" s="7" t="s">
        <v>4</v>
      </c>
      <c r="C17" s="10" t="s">
        <v>85</v>
      </c>
      <c r="D17" s="11">
        <v>1</v>
      </c>
      <c r="E17" s="334"/>
      <c r="F17" s="350">
        <f t="shared" si="0"/>
        <v>0</v>
      </c>
    </row>
    <row r="18" spans="1:6" s="47" customFormat="1" x14ac:dyDescent="0.2">
      <c r="A18" s="9" t="s">
        <v>101</v>
      </c>
      <c r="B18" s="7" t="s">
        <v>144</v>
      </c>
      <c r="C18" s="10" t="s">
        <v>85</v>
      </c>
      <c r="D18" s="11">
        <v>1</v>
      </c>
      <c r="E18" s="334"/>
      <c r="F18" s="350">
        <f t="shared" si="0"/>
        <v>0</v>
      </c>
    </row>
    <row r="19" spans="1:6" x14ac:dyDescent="0.2">
      <c r="A19" s="9" t="s">
        <v>101</v>
      </c>
      <c r="B19" s="7" t="s">
        <v>51</v>
      </c>
      <c r="C19" s="10" t="s">
        <v>85</v>
      </c>
      <c r="D19" s="11">
        <v>1</v>
      </c>
      <c r="E19" s="334"/>
      <c r="F19" s="350">
        <f t="shared" si="0"/>
        <v>0</v>
      </c>
    </row>
    <row r="20" spans="1:6" s="47" customFormat="1" x14ac:dyDescent="0.2">
      <c r="A20" s="9" t="s">
        <v>101</v>
      </c>
      <c r="B20" s="7" t="s">
        <v>316</v>
      </c>
      <c r="C20" s="10" t="s">
        <v>85</v>
      </c>
      <c r="D20" s="11">
        <v>1</v>
      </c>
      <c r="E20" s="334"/>
      <c r="F20" s="350">
        <f t="shared" si="0"/>
        <v>0</v>
      </c>
    </row>
    <row r="21" spans="1:6" x14ac:dyDescent="0.2">
      <c r="A21" s="9" t="s">
        <v>101</v>
      </c>
      <c r="B21" s="7" t="s">
        <v>52</v>
      </c>
      <c r="C21" s="10" t="s">
        <v>85</v>
      </c>
      <c r="D21" s="11">
        <v>1</v>
      </c>
      <c r="E21" s="334"/>
      <c r="F21" s="350">
        <f t="shared" si="0"/>
        <v>0</v>
      </c>
    </row>
    <row r="22" spans="1:6" s="47" customFormat="1" x14ac:dyDescent="0.2">
      <c r="A22" s="93" t="s">
        <v>101</v>
      </c>
      <c r="B22" s="7" t="s">
        <v>126</v>
      </c>
      <c r="C22" s="10" t="s">
        <v>85</v>
      </c>
      <c r="D22" s="11">
        <v>1</v>
      </c>
      <c r="E22" s="334"/>
      <c r="F22" s="350">
        <f t="shared" si="0"/>
        <v>0</v>
      </c>
    </row>
    <row r="23" spans="1:6" s="47" customFormat="1" x14ac:dyDescent="0.2">
      <c r="A23" s="93"/>
      <c r="B23" s="7"/>
      <c r="C23" s="10"/>
      <c r="D23" s="11"/>
      <c r="E23" s="14"/>
      <c r="F23" s="350"/>
    </row>
    <row r="24" spans="1:6" s="47" customFormat="1" ht="39.4" customHeight="1" x14ac:dyDescent="0.2">
      <c r="A24" s="9" t="s">
        <v>81</v>
      </c>
      <c r="B24" s="7" t="s">
        <v>6</v>
      </c>
      <c r="C24" s="10"/>
      <c r="D24" s="11"/>
      <c r="E24" s="14"/>
      <c r="F24" s="350"/>
    </row>
    <row r="25" spans="1:6" s="47" customFormat="1" x14ac:dyDescent="0.2">
      <c r="A25" s="9" t="s">
        <v>101</v>
      </c>
      <c r="B25" s="7" t="s">
        <v>7</v>
      </c>
      <c r="C25" s="10" t="s">
        <v>78</v>
      </c>
      <c r="D25" s="11">
        <v>6</v>
      </c>
      <c r="E25" s="334"/>
      <c r="F25" s="350">
        <f>D25*E25</f>
        <v>0</v>
      </c>
    </row>
    <row r="26" spans="1:6" s="47" customFormat="1" x14ac:dyDescent="0.2">
      <c r="A26" s="9" t="s">
        <v>101</v>
      </c>
      <c r="B26" s="7" t="s">
        <v>8</v>
      </c>
      <c r="C26" s="10" t="s">
        <v>78</v>
      </c>
      <c r="D26" s="11">
        <v>5</v>
      </c>
      <c r="E26" s="334"/>
      <c r="F26" s="350">
        <f>D26*E26</f>
        <v>0</v>
      </c>
    </row>
    <row r="27" spans="1:6" s="47" customFormat="1" x14ac:dyDescent="0.2">
      <c r="A27" s="9" t="s">
        <v>101</v>
      </c>
      <c r="B27" s="7" t="s">
        <v>9</v>
      </c>
      <c r="C27" s="10" t="s">
        <v>78</v>
      </c>
      <c r="D27" s="11">
        <v>3</v>
      </c>
      <c r="E27" s="334"/>
      <c r="F27" s="350">
        <f>D27*E27</f>
        <v>0</v>
      </c>
    </row>
    <row r="28" spans="1:6" s="47" customFormat="1" ht="12" customHeight="1" x14ac:dyDescent="0.2">
      <c r="A28" s="93"/>
      <c r="B28" s="7"/>
      <c r="E28" s="404"/>
      <c r="F28" s="352"/>
    </row>
    <row r="29" spans="1:6" s="47" customFormat="1" ht="79.5" customHeight="1" x14ac:dyDescent="0.2">
      <c r="A29" s="9" t="s">
        <v>80</v>
      </c>
      <c r="B29" s="7" t="s">
        <v>162</v>
      </c>
      <c r="C29" s="10" t="s">
        <v>79</v>
      </c>
      <c r="D29" s="11">
        <v>43</v>
      </c>
      <c r="E29" s="334"/>
      <c r="F29" s="350">
        <f>D29*E29</f>
        <v>0</v>
      </c>
    </row>
    <row r="30" spans="1:6" s="47" customFormat="1" x14ac:dyDescent="0.2">
      <c r="A30" s="93"/>
      <c r="B30" s="7"/>
      <c r="C30" s="10"/>
      <c r="D30" s="11"/>
      <c r="E30" s="14"/>
      <c r="F30" s="350"/>
    </row>
    <row r="31" spans="1:6" s="47" customFormat="1" ht="60" customHeight="1" x14ac:dyDescent="0.2">
      <c r="A31" s="9" t="s">
        <v>82</v>
      </c>
      <c r="B31" s="7" t="s">
        <v>11</v>
      </c>
      <c r="C31" s="10" t="s">
        <v>79</v>
      </c>
      <c r="D31" s="11">
        <v>8</v>
      </c>
      <c r="E31" s="334"/>
      <c r="F31" s="350">
        <f>D31*E31</f>
        <v>0</v>
      </c>
    </row>
    <row r="32" spans="1:6" s="47" customFormat="1" ht="13.5" customHeight="1" x14ac:dyDescent="0.2">
      <c r="A32" s="93"/>
      <c r="B32" s="7"/>
      <c r="C32" s="10"/>
      <c r="D32" s="11"/>
      <c r="E32" s="14"/>
      <c r="F32" s="350"/>
    </row>
    <row r="33" spans="1:6" s="47" customFormat="1" ht="27.75" customHeight="1" x14ac:dyDescent="0.2">
      <c r="A33" s="9" t="s">
        <v>83</v>
      </c>
      <c r="B33" s="7" t="s">
        <v>12</v>
      </c>
      <c r="C33" s="10" t="s">
        <v>79</v>
      </c>
      <c r="D33" s="11">
        <v>66</v>
      </c>
      <c r="E33" s="334"/>
      <c r="F33" s="350">
        <f>D33*E33</f>
        <v>0</v>
      </c>
    </row>
    <row r="34" spans="1:6" s="47" customFormat="1" x14ac:dyDescent="0.2">
      <c r="A34" s="9"/>
      <c r="E34" s="404"/>
      <c r="F34" s="352"/>
    </row>
    <row r="35" spans="1:6" s="47" customFormat="1" ht="25.5" x14ac:dyDescent="0.2">
      <c r="A35" s="9" t="s">
        <v>86</v>
      </c>
      <c r="B35" s="7" t="s">
        <v>13</v>
      </c>
      <c r="C35" s="10"/>
      <c r="D35" s="11"/>
      <c r="E35" s="14"/>
      <c r="F35" s="350"/>
    </row>
    <row r="36" spans="1:6" s="47" customFormat="1" x14ac:dyDescent="0.2">
      <c r="A36" s="9" t="s">
        <v>101</v>
      </c>
      <c r="B36" s="7" t="s">
        <v>7</v>
      </c>
      <c r="C36" s="10" t="s">
        <v>78</v>
      </c>
      <c r="D36" s="11">
        <v>6</v>
      </c>
      <c r="E36" s="334"/>
      <c r="F36" s="350">
        <f>D36*E36</f>
        <v>0</v>
      </c>
    </row>
    <row r="37" spans="1:6" s="47" customFormat="1" x14ac:dyDescent="0.2">
      <c r="A37" s="9" t="s">
        <v>101</v>
      </c>
      <c r="B37" s="7" t="s">
        <v>8</v>
      </c>
      <c r="C37" s="10" t="s">
        <v>78</v>
      </c>
      <c r="D37" s="11">
        <v>5</v>
      </c>
      <c r="E37" s="334"/>
      <c r="F37" s="350">
        <f>D37*E37</f>
        <v>0</v>
      </c>
    </row>
    <row r="38" spans="1:6" s="47" customFormat="1" x14ac:dyDescent="0.2">
      <c r="A38" s="9" t="s">
        <v>101</v>
      </c>
      <c r="B38" s="7" t="s">
        <v>9</v>
      </c>
      <c r="C38" s="10" t="s">
        <v>78</v>
      </c>
      <c r="D38" s="11">
        <v>3</v>
      </c>
      <c r="E38" s="334"/>
      <c r="F38" s="350">
        <f>D38*E38</f>
        <v>0</v>
      </c>
    </row>
    <row r="39" spans="1:6" s="47" customFormat="1" x14ac:dyDescent="0.2">
      <c r="A39" s="93"/>
      <c r="E39" s="404"/>
      <c r="F39" s="352"/>
    </row>
    <row r="40" spans="1:6" s="47" customFormat="1" ht="72.75" customHeight="1" x14ac:dyDescent="0.2">
      <c r="A40" s="9" t="s">
        <v>87</v>
      </c>
      <c r="B40" s="7" t="s">
        <v>245</v>
      </c>
      <c r="C40" s="10" t="s">
        <v>19</v>
      </c>
      <c r="D40" s="11">
        <v>15</v>
      </c>
      <c r="E40" s="334"/>
      <c r="F40" s="350">
        <f>D40*E40</f>
        <v>0</v>
      </c>
    </row>
    <row r="41" spans="1:6" s="47" customFormat="1" ht="11.65" customHeight="1" x14ac:dyDescent="0.2">
      <c r="A41" s="9"/>
      <c r="B41" s="7"/>
      <c r="C41" s="10"/>
      <c r="D41" s="11"/>
      <c r="E41" s="14"/>
      <c r="F41" s="350"/>
    </row>
    <row r="42" spans="1:6" s="47" customFormat="1" ht="53.25" customHeight="1" x14ac:dyDescent="0.2">
      <c r="A42" s="9" t="s">
        <v>106</v>
      </c>
      <c r="B42" s="7" t="s">
        <v>16</v>
      </c>
      <c r="C42" s="10" t="s">
        <v>76</v>
      </c>
      <c r="D42" s="11">
        <v>1</v>
      </c>
      <c r="E42" s="334"/>
      <c r="F42" s="350">
        <f>D42*E42</f>
        <v>0</v>
      </c>
    </row>
    <row r="43" spans="1:6" s="47" customFormat="1" x14ac:dyDescent="0.2">
      <c r="A43" s="9"/>
      <c r="B43" s="7"/>
      <c r="C43" s="10"/>
      <c r="D43" s="11"/>
      <c r="E43" s="14"/>
      <c r="F43" s="350"/>
    </row>
    <row r="44" spans="1:6" s="47" customFormat="1" ht="51" x14ac:dyDescent="0.2">
      <c r="A44" s="9" t="s">
        <v>107</v>
      </c>
      <c r="B44" s="7" t="s">
        <v>18</v>
      </c>
      <c r="C44" s="10" t="s">
        <v>19</v>
      </c>
      <c r="D44" s="11">
        <v>3</v>
      </c>
      <c r="E44" s="334"/>
      <c r="F44" s="350">
        <f>D44*E44</f>
        <v>0</v>
      </c>
    </row>
    <row r="45" spans="1:6" s="47" customFormat="1" x14ac:dyDescent="0.2">
      <c r="B45" s="75"/>
      <c r="C45" s="94"/>
      <c r="D45" s="77"/>
      <c r="E45" s="14"/>
      <c r="F45" s="350"/>
    </row>
    <row r="46" spans="1:6" s="47" customFormat="1" ht="29.25" customHeight="1" thickBot="1" x14ac:dyDescent="0.25">
      <c r="A46" s="9" t="s">
        <v>14</v>
      </c>
      <c r="B46" s="95" t="s">
        <v>21</v>
      </c>
      <c r="C46" s="82" t="s">
        <v>76</v>
      </c>
      <c r="D46" s="96">
        <v>0.1</v>
      </c>
      <c r="E46" s="329">
        <f>SUM(F12:F44)</f>
        <v>0</v>
      </c>
      <c r="F46" s="331">
        <f>D46*E46</f>
        <v>0</v>
      </c>
    </row>
    <row r="47" spans="1:6" s="47" customFormat="1" ht="14.25" thickTop="1" thickBot="1" x14ac:dyDescent="0.25">
      <c r="A47" s="1"/>
      <c r="B47" s="125" t="s">
        <v>22</v>
      </c>
      <c r="C47" s="98"/>
      <c r="D47" s="99"/>
      <c r="E47" s="422"/>
      <c r="F47" s="353">
        <f>SUM(F11:F46)</f>
        <v>0</v>
      </c>
    </row>
    <row r="48" spans="1:6" s="47" customFormat="1" x14ac:dyDescent="0.2">
      <c r="A48" s="9"/>
      <c r="B48" s="7"/>
      <c r="C48" s="10"/>
      <c r="D48" s="11"/>
      <c r="E48" s="14"/>
      <c r="F48" s="350"/>
    </row>
    <row r="49" spans="1:6" s="91" customFormat="1" x14ac:dyDescent="0.2">
      <c r="A49" s="9"/>
      <c r="E49" s="423"/>
      <c r="F49" s="390"/>
    </row>
    <row r="50" spans="1:6" s="91" customFormat="1" x14ac:dyDescent="0.2">
      <c r="A50" s="56" t="s">
        <v>23</v>
      </c>
      <c r="B50" s="75" t="s">
        <v>141</v>
      </c>
      <c r="C50" s="76"/>
      <c r="D50" s="77"/>
      <c r="E50" s="14"/>
      <c r="F50" s="351"/>
    </row>
    <row r="51" spans="1:6" s="47" customFormat="1" ht="77.650000000000006" customHeight="1" x14ac:dyDescent="0.2">
      <c r="A51" s="9" t="s">
        <v>74</v>
      </c>
      <c r="B51" s="7" t="s">
        <v>440</v>
      </c>
      <c r="C51" s="10" t="s">
        <v>79</v>
      </c>
      <c r="D51" s="11">
        <v>39</v>
      </c>
      <c r="E51" s="334"/>
      <c r="F51" s="350">
        <f>D51*E51</f>
        <v>0</v>
      </c>
    </row>
    <row r="52" spans="1:6" s="47" customFormat="1" ht="11.65" customHeight="1" x14ac:dyDescent="0.2">
      <c r="A52" s="9"/>
      <c r="B52" s="7"/>
      <c r="C52" s="10"/>
      <c r="D52" s="11"/>
      <c r="E52" s="14"/>
      <c r="F52" s="350"/>
    </row>
    <row r="53" spans="1:6" ht="63.75" x14ac:dyDescent="0.2">
      <c r="A53" s="9" t="s">
        <v>77</v>
      </c>
      <c r="B53" s="7" t="s">
        <v>435</v>
      </c>
      <c r="C53" s="10" t="s">
        <v>79</v>
      </c>
      <c r="D53" s="11">
        <v>8</v>
      </c>
      <c r="E53" s="334"/>
      <c r="F53" s="350">
        <f>D53*E53</f>
        <v>0</v>
      </c>
    </row>
    <row r="54" spans="1:6" x14ac:dyDescent="0.2">
      <c r="A54" s="9"/>
      <c r="B54" s="7"/>
      <c r="C54" s="10"/>
      <c r="D54" s="11"/>
      <c r="E54" s="14"/>
      <c r="F54" s="350"/>
    </row>
    <row r="55" spans="1:6" ht="87" customHeight="1" x14ac:dyDescent="0.2">
      <c r="A55" s="9" t="s">
        <v>81</v>
      </c>
      <c r="B55" s="7" t="s">
        <v>441</v>
      </c>
      <c r="C55" s="10" t="s">
        <v>79</v>
      </c>
      <c r="D55" s="11">
        <v>8</v>
      </c>
      <c r="E55" s="334"/>
      <c r="F55" s="350">
        <f>D55*E55</f>
        <v>0</v>
      </c>
    </row>
    <row r="56" spans="1:6" ht="28.15" customHeight="1" x14ac:dyDescent="0.2">
      <c r="A56" s="9" t="s">
        <v>101</v>
      </c>
      <c r="B56" s="7" t="s">
        <v>249</v>
      </c>
      <c r="C56" s="10"/>
      <c r="D56" s="11"/>
      <c r="E56" s="14"/>
      <c r="F56" s="350"/>
    </row>
    <row r="57" spans="1:6" ht="25.5" x14ac:dyDescent="0.2">
      <c r="A57" s="9" t="s">
        <v>101</v>
      </c>
      <c r="B57" s="7" t="s">
        <v>399</v>
      </c>
      <c r="C57" s="10"/>
      <c r="D57" s="11"/>
      <c r="E57" s="14"/>
      <c r="F57" s="350"/>
    </row>
    <row r="58" spans="1:6" ht="51" x14ac:dyDescent="0.2">
      <c r="A58" s="9" t="s">
        <v>101</v>
      </c>
      <c r="B58" s="7" t="s">
        <v>400</v>
      </c>
      <c r="C58" s="10"/>
      <c r="D58" s="11"/>
      <c r="E58" s="14"/>
      <c r="F58" s="350"/>
    </row>
    <row r="59" spans="1:6" s="47" customFormat="1" x14ac:dyDescent="0.2">
      <c r="A59" s="9"/>
      <c r="B59" s="7"/>
      <c r="C59" s="10"/>
      <c r="D59" s="11"/>
      <c r="E59" s="14"/>
      <c r="F59" s="350"/>
    </row>
    <row r="60" spans="1:6" s="47" customFormat="1" ht="38.25" x14ac:dyDescent="0.2">
      <c r="A60" s="9" t="s">
        <v>80</v>
      </c>
      <c r="B60" s="7" t="s">
        <v>24</v>
      </c>
      <c r="C60" s="10" t="s">
        <v>76</v>
      </c>
      <c r="D60" s="11">
        <v>2</v>
      </c>
      <c r="E60" s="334"/>
      <c r="F60" s="350">
        <f>D60*E60</f>
        <v>0</v>
      </c>
    </row>
    <row r="61" spans="1:6" s="47" customFormat="1" x14ac:dyDescent="0.2">
      <c r="A61" s="9"/>
      <c r="B61" s="7"/>
      <c r="C61" s="10"/>
      <c r="D61" s="11"/>
      <c r="E61" s="14"/>
      <c r="F61" s="350"/>
    </row>
    <row r="62" spans="1:6" s="47" customFormat="1" ht="40.5" customHeight="1" x14ac:dyDescent="0.2">
      <c r="A62" s="9" t="s">
        <v>82</v>
      </c>
      <c r="B62" s="7" t="s">
        <v>25</v>
      </c>
      <c r="C62" s="10" t="s">
        <v>79</v>
      </c>
      <c r="D62" s="11">
        <v>7</v>
      </c>
      <c r="E62" s="334"/>
      <c r="F62" s="350">
        <f>D62*E62</f>
        <v>0</v>
      </c>
    </row>
    <row r="63" spans="1:6" s="47" customFormat="1" ht="12" customHeight="1" x14ac:dyDescent="0.2">
      <c r="A63" s="9"/>
      <c r="B63" s="7"/>
      <c r="C63" s="10"/>
      <c r="D63" s="11"/>
      <c r="E63" s="14"/>
      <c r="F63" s="350"/>
    </row>
    <row r="64" spans="1:6" s="47" customFormat="1" ht="54" customHeight="1" x14ac:dyDescent="0.2">
      <c r="A64" s="9" t="s">
        <v>83</v>
      </c>
      <c r="B64" s="7" t="s">
        <v>349</v>
      </c>
      <c r="C64" s="10" t="s">
        <v>76</v>
      </c>
      <c r="D64" s="11">
        <v>1</v>
      </c>
      <c r="E64" s="334"/>
      <c r="F64" s="350">
        <f>D64*E64</f>
        <v>0</v>
      </c>
    </row>
    <row r="65" spans="1:6" s="47" customFormat="1" x14ac:dyDescent="0.2">
      <c r="B65" s="7"/>
      <c r="C65" s="10"/>
      <c r="D65" s="11"/>
      <c r="E65" s="14"/>
      <c r="F65" s="350"/>
    </row>
    <row r="66" spans="1:6" s="47" customFormat="1" ht="28.5" customHeight="1" thickBot="1" x14ac:dyDescent="0.25">
      <c r="A66" s="9" t="s">
        <v>86</v>
      </c>
      <c r="B66" s="95" t="s">
        <v>26</v>
      </c>
      <c r="C66" s="100" t="s">
        <v>76</v>
      </c>
      <c r="D66" s="96">
        <v>0.1</v>
      </c>
      <c r="E66" s="447">
        <f>SUM(F51:F64)</f>
        <v>0</v>
      </c>
      <c r="F66" s="331">
        <f>D66*E66</f>
        <v>0</v>
      </c>
    </row>
    <row r="67" spans="1:6" s="47" customFormat="1" ht="14.25" thickTop="1" thickBot="1" x14ac:dyDescent="0.25">
      <c r="A67" s="9"/>
      <c r="B67" s="125" t="s">
        <v>27</v>
      </c>
      <c r="C67" s="98"/>
      <c r="D67" s="99"/>
      <c r="E67" s="422"/>
      <c r="F67" s="391">
        <f>SUM(F51:F66)</f>
        <v>0</v>
      </c>
    </row>
    <row r="68" spans="1:6" s="91" customFormat="1" x14ac:dyDescent="0.2">
      <c r="A68" s="1"/>
      <c r="E68" s="423"/>
      <c r="F68" s="390"/>
    </row>
    <row r="69" spans="1:6" s="91" customFormat="1" x14ac:dyDescent="0.2">
      <c r="A69" s="9"/>
      <c r="B69" s="7"/>
      <c r="C69" s="10"/>
      <c r="D69" s="11"/>
      <c r="E69" s="14"/>
      <c r="F69" s="357"/>
    </row>
    <row r="70" spans="1:6" s="91" customFormat="1" x14ac:dyDescent="0.2">
      <c r="A70" s="56" t="s">
        <v>28</v>
      </c>
      <c r="B70" s="75" t="s">
        <v>29</v>
      </c>
      <c r="C70" s="76"/>
      <c r="D70" s="77"/>
      <c r="E70" s="14"/>
      <c r="F70" s="392"/>
    </row>
    <row r="71" spans="1:6" s="91" customFormat="1" ht="96.75" customHeight="1" x14ac:dyDescent="0.2">
      <c r="A71" s="56"/>
      <c r="B71" s="124" t="s">
        <v>129</v>
      </c>
      <c r="C71" s="76"/>
      <c r="D71" s="77"/>
      <c r="E71" s="14"/>
      <c r="F71" s="392"/>
    </row>
    <row r="72" spans="1:6" s="91" customFormat="1" x14ac:dyDescent="0.2">
      <c r="A72" s="56"/>
      <c r="B72" s="75"/>
      <c r="C72" s="76"/>
      <c r="D72" s="77"/>
      <c r="E72" s="14"/>
      <c r="F72" s="392"/>
    </row>
    <row r="73" spans="1:6" s="91" customFormat="1" ht="54" customHeight="1" x14ac:dyDescent="0.2">
      <c r="A73" s="9" t="s">
        <v>74</v>
      </c>
      <c r="B73" s="7" t="s">
        <v>124</v>
      </c>
      <c r="C73" s="10" t="s">
        <v>79</v>
      </c>
      <c r="D73" s="11">
        <v>7</v>
      </c>
      <c r="E73" s="334"/>
      <c r="F73" s="357">
        <f>D73*E73</f>
        <v>0</v>
      </c>
    </row>
    <row r="74" spans="1:6" s="91" customFormat="1" x14ac:dyDescent="0.2">
      <c r="A74" s="9"/>
      <c r="B74" s="7"/>
      <c r="C74" s="10"/>
      <c r="D74" s="11"/>
      <c r="E74" s="14"/>
      <c r="F74" s="357"/>
    </row>
    <row r="75" spans="1:6" s="91" customFormat="1" ht="51" x14ac:dyDescent="0.2">
      <c r="A75" s="9" t="s">
        <v>77</v>
      </c>
      <c r="B75" s="7" t="s">
        <v>125</v>
      </c>
      <c r="C75" s="10" t="s">
        <v>79</v>
      </c>
      <c r="D75" s="11">
        <v>7</v>
      </c>
      <c r="E75" s="334"/>
      <c r="F75" s="357">
        <f>D75*E75</f>
        <v>0</v>
      </c>
    </row>
    <row r="76" spans="1:6" s="91" customFormat="1" x14ac:dyDescent="0.2">
      <c r="A76" s="9"/>
      <c r="B76" s="7"/>
      <c r="C76" s="10"/>
      <c r="D76" s="11"/>
      <c r="E76" s="14"/>
      <c r="F76" s="357"/>
    </row>
    <row r="77" spans="1:6" s="91" customFormat="1" ht="65.45" customHeight="1" x14ac:dyDescent="0.2">
      <c r="A77" s="9" t="s">
        <v>81</v>
      </c>
      <c r="B77" s="7" t="s">
        <v>394</v>
      </c>
      <c r="C77" s="10" t="s">
        <v>79</v>
      </c>
      <c r="D77" s="11">
        <v>21</v>
      </c>
      <c r="E77" s="334"/>
      <c r="F77" s="357">
        <f>D77*E77</f>
        <v>0</v>
      </c>
    </row>
    <row r="78" spans="1:6" s="91" customFormat="1" x14ac:dyDescent="0.2">
      <c r="A78" s="9"/>
      <c r="B78" s="7"/>
      <c r="C78" s="10"/>
      <c r="D78" s="11"/>
      <c r="E78" s="14"/>
      <c r="F78" s="357"/>
    </row>
    <row r="79" spans="1:6" s="47" customFormat="1" ht="38.25" x14ac:dyDescent="0.2">
      <c r="A79" s="9" t="s">
        <v>80</v>
      </c>
      <c r="B79" s="7" t="s">
        <v>250</v>
      </c>
      <c r="C79" s="10" t="s">
        <v>78</v>
      </c>
      <c r="D79" s="11">
        <v>10</v>
      </c>
      <c r="E79" s="334"/>
      <c r="F79" s="357">
        <f>D79*E79</f>
        <v>0</v>
      </c>
    </row>
    <row r="80" spans="1:6" s="47" customFormat="1" x14ac:dyDescent="0.2">
      <c r="A80" s="9"/>
      <c r="B80" s="7"/>
      <c r="C80" s="10"/>
      <c r="D80" s="11"/>
      <c r="E80" s="14"/>
      <c r="F80" s="357"/>
    </row>
    <row r="81" spans="1:6" s="47" customFormat="1" ht="63.75" x14ac:dyDescent="0.2">
      <c r="A81" s="9" t="s">
        <v>82</v>
      </c>
      <c r="B81" s="7" t="s">
        <v>401</v>
      </c>
      <c r="C81" s="10" t="s">
        <v>78</v>
      </c>
      <c r="D81" s="11">
        <v>6</v>
      </c>
      <c r="E81" s="334"/>
      <c r="F81" s="357">
        <f>D81*E81</f>
        <v>0</v>
      </c>
    </row>
    <row r="82" spans="1:6" s="47" customFormat="1" x14ac:dyDescent="0.2">
      <c r="A82" s="9"/>
      <c r="B82" s="7"/>
      <c r="C82" s="10"/>
      <c r="D82" s="11"/>
      <c r="E82" s="14"/>
      <c r="F82" s="357"/>
    </row>
    <row r="83" spans="1:6" s="47" customFormat="1" ht="25.5" x14ac:dyDescent="0.2">
      <c r="A83" s="9" t="s">
        <v>83</v>
      </c>
      <c r="B83" s="7" t="s">
        <v>147</v>
      </c>
      <c r="C83" s="10" t="s">
        <v>78</v>
      </c>
      <c r="D83" s="11">
        <v>22</v>
      </c>
      <c r="E83" s="334"/>
      <c r="F83" s="357">
        <f>D83*E83</f>
        <v>0</v>
      </c>
    </row>
    <row r="84" spans="1:6" s="47" customFormat="1" x14ac:dyDescent="0.2">
      <c r="A84" s="9"/>
      <c r="B84" s="7"/>
      <c r="C84" s="10"/>
      <c r="D84" s="11"/>
      <c r="E84" s="14"/>
      <c r="F84" s="357"/>
    </row>
    <row r="85" spans="1:6" s="47" customFormat="1" ht="26.25" thickBot="1" x14ac:dyDescent="0.25">
      <c r="A85" s="9" t="s">
        <v>86</v>
      </c>
      <c r="B85" s="95" t="s">
        <v>33</v>
      </c>
      <c r="C85" s="100" t="s">
        <v>76</v>
      </c>
      <c r="D85" s="96">
        <v>0.1</v>
      </c>
      <c r="E85" s="447">
        <f>SUM(F73:F83)</f>
        <v>0</v>
      </c>
      <c r="F85" s="331">
        <f>SUM(E85*0.1)</f>
        <v>0</v>
      </c>
    </row>
    <row r="86" spans="1:6" s="47" customFormat="1" ht="14.25" thickTop="1" thickBot="1" x14ac:dyDescent="0.25">
      <c r="A86" s="9"/>
      <c r="B86" s="125" t="s">
        <v>34</v>
      </c>
      <c r="C86" s="98"/>
      <c r="D86" s="99"/>
      <c r="E86" s="422"/>
      <c r="F86" s="391">
        <f>SUM(F73:F85)</f>
        <v>0</v>
      </c>
    </row>
    <row r="87" spans="1:6" s="47" customFormat="1" x14ac:dyDescent="0.2">
      <c r="A87" s="9"/>
      <c r="C87" s="10"/>
      <c r="E87" s="14"/>
      <c r="F87" s="357"/>
    </row>
    <row r="88" spans="1:6" s="47" customFormat="1" x14ac:dyDescent="0.2">
      <c r="A88" s="93"/>
      <c r="B88" s="7"/>
      <c r="C88" s="10"/>
      <c r="D88" s="11"/>
      <c r="E88" s="14"/>
      <c r="F88" s="350"/>
    </row>
    <row r="89" spans="1:6" s="91" customFormat="1" x14ac:dyDescent="0.2">
      <c r="A89" s="56" t="s">
        <v>35</v>
      </c>
      <c r="B89" s="75" t="s">
        <v>37</v>
      </c>
      <c r="C89" s="76"/>
      <c r="D89" s="77"/>
      <c r="E89" s="14"/>
      <c r="F89" s="351"/>
    </row>
    <row r="90" spans="1:6" x14ac:dyDescent="0.2">
      <c r="A90" s="9" t="s">
        <v>74</v>
      </c>
      <c r="B90" s="7" t="s">
        <v>133</v>
      </c>
      <c r="C90" s="109" t="s">
        <v>76</v>
      </c>
      <c r="D90" s="114">
        <v>1</v>
      </c>
      <c r="E90" s="406"/>
      <c r="F90" s="393">
        <f>D90*E90</f>
        <v>0</v>
      </c>
    </row>
    <row r="91" spans="1:6" x14ac:dyDescent="0.2">
      <c r="A91" s="9"/>
      <c r="B91" s="7"/>
      <c r="C91" s="109"/>
      <c r="D91" s="114"/>
      <c r="E91" s="407"/>
      <c r="F91" s="393"/>
    </row>
    <row r="92" spans="1:6" ht="84" customHeight="1" x14ac:dyDescent="0.2">
      <c r="A92" s="9" t="s">
        <v>77</v>
      </c>
      <c r="B92" s="7" t="s">
        <v>53</v>
      </c>
      <c r="C92" s="109"/>
      <c r="D92" s="114"/>
      <c r="E92" s="407"/>
      <c r="F92" s="393"/>
    </row>
    <row r="93" spans="1:6" x14ac:dyDescent="0.2">
      <c r="A93" s="9"/>
      <c r="B93" s="7" t="s">
        <v>39</v>
      </c>
      <c r="C93" s="109" t="s">
        <v>40</v>
      </c>
      <c r="D93" s="114">
        <v>4</v>
      </c>
      <c r="E93" s="406"/>
      <c r="F93" s="393">
        <f>D93*E93</f>
        <v>0</v>
      </c>
    </row>
    <row r="94" spans="1:6" x14ac:dyDescent="0.2">
      <c r="A94" s="9"/>
      <c r="B94" s="7"/>
      <c r="C94" s="109"/>
      <c r="D94" s="114"/>
      <c r="E94" s="407"/>
      <c r="F94" s="393"/>
    </row>
    <row r="95" spans="1:6" ht="76.5" x14ac:dyDescent="0.2">
      <c r="A95" s="9" t="s">
        <v>81</v>
      </c>
      <c r="B95" s="7" t="s">
        <v>54</v>
      </c>
      <c r="C95" s="109"/>
      <c r="D95" s="114"/>
      <c r="E95" s="407"/>
      <c r="F95" s="393"/>
    </row>
    <row r="96" spans="1:6" x14ac:dyDescent="0.2">
      <c r="A96" s="9"/>
      <c r="B96" s="7" t="s">
        <v>39</v>
      </c>
      <c r="C96" s="109" t="s">
        <v>40</v>
      </c>
      <c r="D96" s="114">
        <v>8</v>
      </c>
      <c r="E96" s="406"/>
      <c r="F96" s="393">
        <f>D96*E96</f>
        <v>0</v>
      </c>
    </row>
    <row r="97" spans="1:6" x14ac:dyDescent="0.2">
      <c r="A97" s="9"/>
      <c r="B97" s="7"/>
      <c r="C97" s="109"/>
      <c r="D97" s="114"/>
      <c r="E97" s="407"/>
      <c r="F97" s="393"/>
    </row>
    <row r="98" spans="1:6" ht="116.25" customHeight="1" x14ac:dyDescent="0.2">
      <c r="A98" s="9" t="s">
        <v>80</v>
      </c>
      <c r="B98" s="7" t="s">
        <v>442</v>
      </c>
      <c r="C98" s="109" t="s">
        <v>55</v>
      </c>
      <c r="D98" s="114">
        <v>1</v>
      </c>
      <c r="E98" s="406"/>
      <c r="F98" s="393">
        <f>D98*E98</f>
        <v>0</v>
      </c>
    </row>
    <row r="99" spans="1:6" x14ac:dyDescent="0.2">
      <c r="A99" s="9"/>
      <c r="B99" s="7"/>
      <c r="C99" s="109"/>
      <c r="D99" s="114"/>
      <c r="E99" s="407"/>
      <c r="F99" s="393"/>
    </row>
    <row r="100" spans="1:6" ht="12.95" customHeight="1" x14ac:dyDescent="0.2">
      <c r="A100" s="9" t="s">
        <v>82</v>
      </c>
      <c r="B100" s="7" t="s">
        <v>56</v>
      </c>
      <c r="C100" s="109" t="s">
        <v>40</v>
      </c>
      <c r="D100" s="114">
        <v>3</v>
      </c>
      <c r="E100" s="406"/>
      <c r="F100" s="393">
        <f>D100*E100</f>
        <v>0</v>
      </c>
    </row>
    <row r="101" spans="1:6" x14ac:dyDescent="0.2">
      <c r="A101" s="9"/>
      <c r="B101" s="7"/>
      <c r="C101" s="109"/>
      <c r="D101" s="114"/>
      <c r="E101" s="407"/>
      <c r="F101" s="393"/>
    </row>
    <row r="102" spans="1:6" ht="25.5" x14ac:dyDescent="0.2">
      <c r="A102" s="9" t="s">
        <v>83</v>
      </c>
      <c r="B102" s="7" t="s">
        <v>57</v>
      </c>
      <c r="C102" s="109" t="s">
        <v>76</v>
      </c>
      <c r="D102" s="114">
        <v>1</v>
      </c>
      <c r="E102" s="406"/>
      <c r="F102" s="393">
        <f>D102*E102</f>
        <v>0</v>
      </c>
    </row>
    <row r="103" spans="1:6" x14ac:dyDescent="0.2">
      <c r="A103" s="9"/>
      <c r="B103" s="7"/>
      <c r="C103" s="109"/>
      <c r="D103" s="114"/>
      <c r="E103" s="407"/>
      <c r="F103" s="393"/>
    </row>
    <row r="104" spans="1:6" ht="25.5" x14ac:dyDescent="0.2">
      <c r="A104" s="9" t="s">
        <v>86</v>
      </c>
      <c r="B104" s="7" t="s">
        <v>58</v>
      </c>
      <c r="C104" s="109" t="s">
        <v>59</v>
      </c>
      <c r="D104" s="114">
        <v>2</v>
      </c>
      <c r="E104" s="406"/>
      <c r="F104" s="393">
        <f>D104*E104</f>
        <v>0</v>
      </c>
    </row>
    <row r="105" spans="1:6" x14ac:dyDescent="0.2">
      <c r="A105" s="9"/>
      <c r="B105" s="7"/>
      <c r="C105" s="109"/>
      <c r="D105" s="114"/>
      <c r="E105" s="407"/>
      <c r="F105" s="393"/>
    </row>
    <row r="106" spans="1:6" ht="25.5" x14ac:dyDescent="0.2">
      <c r="A106" s="9" t="s">
        <v>87</v>
      </c>
      <c r="B106" s="7" t="s">
        <v>134</v>
      </c>
      <c r="C106" s="109" t="s">
        <v>76</v>
      </c>
      <c r="D106" s="114">
        <v>1</v>
      </c>
      <c r="E106" s="406"/>
      <c r="F106" s="393">
        <f>D106*E106</f>
        <v>0</v>
      </c>
    </row>
    <row r="107" spans="1:6" x14ac:dyDescent="0.2">
      <c r="B107" s="110"/>
      <c r="C107" s="109"/>
      <c r="D107" s="114"/>
      <c r="E107" s="407"/>
      <c r="F107" s="393"/>
    </row>
    <row r="108" spans="1:6" ht="25.5" x14ac:dyDescent="0.2">
      <c r="A108" s="9" t="s">
        <v>106</v>
      </c>
      <c r="B108" s="7" t="s">
        <v>148</v>
      </c>
      <c r="C108" s="109"/>
      <c r="D108" s="114"/>
      <c r="E108" s="407"/>
      <c r="F108" s="393"/>
    </row>
    <row r="109" spans="1:6" ht="25.5" x14ac:dyDescent="0.2">
      <c r="A109" s="111" t="s">
        <v>101</v>
      </c>
      <c r="B109" s="7" t="s">
        <v>60</v>
      </c>
      <c r="C109" s="109"/>
      <c r="D109" s="114"/>
      <c r="E109" s="407"/>
      <c r="F109" s="393"/>
    </row>
    <row r="110" spans="1:6" ht="25.5" x14ac:dyDescent="0.2">
      <c r="A110" s="111" t="s">
        <v>101</v>
      </c>
      <c r="B110" s="7" t="s">
        <v>61</v>
      </c>
      <c r="C110" s="109"/>
      <c r="D110" s="114"/>
      <c r="E110" s="407"/>
      <c r="F110" s="393"/>
    </row>
    <row r="111" spans="1:6" ht="25.5" x14ac:dyDescent="0.2">
      <c r="A111" s="111" t="s">
        <v>101</v>
      </c>
      <c r="B111" s="7" t="s">
        <v>62</v>
      </c>
      <c r="C111" s="109"/>
      <c r="D111" s="114"/>
      <c r="E111" s="407"/>
      <c r="F111" s="393"/>
    </row>
    <row r="112" spans="1:6" ht="38.65" customHeight="1" x14ac:dyDescent="0.2">
      <c r="A112" s="111" t="s">
        <v>101</v>
      </c>
      <c r="B112" s="7" t="s">
        <v>136</v>
      </c>
      <c r="C112" s="109"/>
      <c r="D112" s="114"/>
      <c r="E112" s="407"/>
      <c r="F112" s="393"/>
    </row>
    <row r="113" spans="1:6" ht="25.5" x14ac:dyDescent="0.2">
      <c r="A113" s="111" t="s">
        <v>101</v>
      </c>
      <c r="B113" s="7" t="s">
        <v>63</v>
      </c>
      <c r="C113" s="109"/>
      <c r="D113" s="114"/>
      <c r="E113" s="407"/>
      <c r="F113" s="393"/>
    </row>
    <row r="114" spans="1:6" ht="25.5" x14ac:dyDescent="0.2">
      <c r="A114" s="9"/>
      <c r="B114" s="7" t="s">
        <v>135</v>
      </c>
      <c r="C114" s="109" t="s">
        <v>76</v>
      </c>
      <c r="D114" s="114">
        <v>1</v>
      </c>
      <c r="E114" s="406"/>
      <c r="F114" s="393">
        <f>D114*E114</f>
        <v>0</v>
      </c>
    </row>
    <row r="115" spans="1:6" x14ac:dyDescent="0.2">
      <c r="B115" s="110"/>
      <c r="C115" s="109"/>
      <c r="D115" s="114"/>
      <c r="E115" s="407"/>
      <c r="F115" s="393"/>
    </row>
    <row r="116" spans="1:6" x14ac:dyDescent="0.2">
      <c r="A116" s="9" t="s">
        <v>107</v>
      </c>
      <c r="B116" s="7" t="s">
        <v>64</v>
      </c>
      <c r="C116" s="109"/>
      <c r="D116" s="114"/>
      <c r="E116" s="407"/>
      <c r="F116" s="393"/>
    </row>
    <row r="117" spans="1:6" ht="38.25" x14ac:dyDescent="0.2">
      <c r="A117" s="9" t="s">
        <v>101</v>
      </c>
      <c r="B117" s="7" t="s">
        <v>65</v>
      </c>
      <c r="C117" s="109"/>
      <c r="D117" s="114"/>
      <c r="E117" s="407"/>
      <c r="F117" s="393"/>
    </row>
    <row r="118" spans="1:6" x14ac:dyDescent="0.2">
      <c r="A118" s="9" t="s">
        <v>101</v>
      </c>
      <c r="B118" s="7" t="s">
        <v>132</v>
      </c>
      <c r="C118" s="109"/>
      <c r="D118" s="114"/>
      <c r="E118" s="407"/>
      <c r="F118" s="393"/>
    </row>
    <row r="119" spans="1:6" ht="89.25" x14ac:dyDescent="0.2">
      <c r="A119" s="9" t="s">
        <v>101</v>
      </c>
      <c r="B119" s="7" t="s">
        <v>66</v>
      </c>
      <c r="C119" s="109"/>
      <c r="D119" s="114"/>
      <c r="E119" s="407"/>
      <c r="F119" s="393"/>
    </row>
    <row r="120" spans="1:6" ht="25.5" x14ac:dyDescent="0.2">
      <c r="A120" s="9" t="s">
        <v>101</v>
      </c>
      <c r="B120" s="7" t="s">
        <v>67</v>
      </c>
      <c r="C120" s="109" t="s">
        <v>76</v>
      </c>
      <c r="D120" s="114">
        <v>1</v>
      </c>
      <c r="E120" s="406"/>
      <c r="F120" s="393">
        <f>D120*E120</f>
        <v>0</v>
      </c>
    </row>
    <row r="121" spans="1:6" x14ac:dyDescent="0.2">
      <c r="B121" s="7"/>
      <c r="C121" s="109"/>
      <c r="D121" s="114"/>
      <c r="E121" s="407"/>
      <c r="F121" s="393"/>
    </row>
    <row r="122" spans="1:6" ht="89.25" x14ac:dyDescent="0.2">
      <c r="A122" s="9" t="s">
        <v>15</v>
      </c>
      <c r="B122" s="7" t="s">
        <v>436</v>
      </c>
      <c r="C122" s="109" t="s">
        <v>55</v>
      </c>
      <c r="D122" s="114">
        <v>1</v>
      </c>
      <c r="E122" s="406"/>
      <c r="F122" s="393">
        <f>D122*E122</f>
        <v>0</v>
      </c>
    </row>
    <row r="123" spans="1:6" x14ac:dyDescent="0.2">
      <c r="A123" s="9"/>
      <c r="B123" s="7"/>
      <c r="C123" s="109"/>
      <c r="D123" s="114"/>
      <c r="E123" s="407"/>
      <c r="F123" s="393"/>
    </row>
    <row r="124" spans="1:6" ht="51" x14ac:dyDescent="0.2">
      <c r="A124" s="9" t="s">
        <v>17</v>
      </c>
      <c r="B124" s="7" t="s">
        <v>68</v>
      </c>
      <c r="C124" s="109" t="s">
        <v>76</v>
      </c>
      <c r="D124" s="114">
        <v>1</v>
      </c>
      <c r="E124" s="406"/>
      <c r="F124" s="393">
        <f>D124*E124</f>
        <v>0</v>
      </c>
    </row>
    <row r="125" spans="1:6" x14ac:dyDescent="0.2">
      <c r="B125" s="110"/>
      <c r="C125" s="109"/>
      <c r="D125" s="114"/>
      <c r="E125" s="407"/>
      <c r="F125" s="393"/>
    </row>
    <row r="126" spans="1:6" ht="114.75" x14ac:dyDescent="0.2">
      <c r="A126" s="9" t="s">
        <v>20</v>
      </c>
      <c r="B126" s="7" t="s">
        <v>402</v>
      </c>
      <c r="C126" s="109" t="s">
        <v>55</v>
      </c>
      <c r="D126" s="114">
        <v>1</v>
      </c>
      <c r="E126" s="406"/>
      <c r="F126" s="393">
        <f>D126*E126</f>
        <v>0</v>
      </c>
    </row>
    <row r="127" spans="1:6" x14ac:dyDescent="0.2">
      <c r="A127" s="9"/>
      <c r="B127" s="7"/>
      <c r="C127" s="109"/>
      <c r="D127" s="114"/>
      <c r="E127" s="407"/>
      <c r="F127" s="393"/>
    </row>
    <row r="128" spans="1:6" ht="51" x14ac:dyDescent="0.2">
      <c r="A128" s="9" t="s">
        <v>41</v>
      </c>
      <c r="B128" s="7" t="s">
        <v>69</v>
      </c>
      <c r="C128" s="109" t="s">
        <v>76</v>
      </c>
      <c r="D128" s="114">
        <v>1</v>
      </c>
      <c r="E128" s="406"/>
      <c r="F128" s="393">
        <f>D128*E128</f>
        <v>0</v>
      </c>
    </row>
    <row r="129" spans="1:6" x14ac:dyDescent="0.2">
      <c r="A129" s="9"/>
      <c r="B129" s="7"/>
      <c r="C129" s="109"/>
      <c r="D129" s="114"/>
      <c r="E129" s="407"/>
      <c r="F129" s="393"/>
    </row>
    <row r="130" spans="1:6" x14ac:dyDescent="0.2">
      <c r="A130" s="9" t="s">
        <v>42</v>
      </c>
      <c r="B130" s="7" t="s">
        <v>70</v>
      </c>
      <c r="C130" s="109" t="s">
        <v>76</v>
      </c>
      <c r="D130" s="114">
        <v>1</v>
      </c>
      <c r="E130" s="406"/>
      <c r="F130" s="393">
        <f>D130*E130</f>
        <v>0</v>
      </c>
    </row>
    <row r="131" spans="1:6" x14ac:dyDescent="0.2">
      <c r="A131" s="9"/>
      <c r="B131" s="7"/>
      <c r="C131" s="109"/>
      <c r="D131" s="114"/>
      <c r="E131" s="407"/>
      <c r="F131" s="393"/>
    </row>
    <row r="132" spans="1:6" ht="25.5" x14ac:dyDescent="0.2">
      <c r="A132" s="9" t="s">
        <v>72</v>
      </c>
      <c r="B132" s="7" t="s">
        <v>71</v>
      </c>
      <c r="C132" s="109" t="s">
        <v>76</v>
      </c>
      <c r="D132" s="114">
        <v>1</v>
      </c>
      <c r="E132" s="406"/>
      <c r="F132" s="393">
        <f>D132*E132</f>
        <v>0</v>
      </c>
    </row>
    <row r="133" spans="1:6" x14ac:dyDescent="0.2">
      <c r="A133" s="9"/>
      <c r="B133" s="7"/>
      <c r="C133" s="109"/>
      <c r="D133" s="114"/>
      <c r="E133" s="407"/>
      <c r="F133" s="393"/>
    </row>
    <row r="134" spans="1:6" s="47" customFormat="1" ht="26.25" thickBot="1" x14ac:dyDescent="0.25">
      <c r="A134" s="9" t="s">
        <v>180</v>
      </c>
      <c r="B134" s="95" t="s">
        <v>33</v>
      </c>
      <c r="C134" s="100" t="s">
        <v>76</v>
      </c>
      <c r="D134" s="96">
        <v>0.1</v>
      </c>
      <c r="E134" s="447">
        <f>SUM(F89:F132)</f>
        <v>0</v>
      </c>
      <c r="F134" s="331">
        <f>SUM(E134*0.1)</f>
        <v>0</v>
      </c>
    </row>
    <row r="135" spans="1:6" ht="14.25" thickTop="1" thickBot="1" x14ac:dyDescent="0.25">
      <c r="A135" s="9"/>
      <c r="B135" s="126" t="s">
        <v>140</v>
      </c>
      <c r="C135" s="112"/>
      <c r="D135" s="113"/>
      <c r="E135" s="409"/>
      <c r="F135" s="394">
        <f>SUM(F90:F134)</f>
        <v>0</v>
      </c>
    </row>
    <row r="136" spans="1:6" x14ac:dyDescent="0.2">
      <c r="A136" s="105"/>
      <c r="B136" s="106"/>
      <c r="C136" s="107"/>
      <c r="D136" s="108"/>
      <c r="E136" s="410"/>
      <c r="F136" s="395"/>
    </row>
    <row r="137" spans="1:6" s="47" customFormat="1" x14ac:dyDescent="0.2">
      <c r="A137" s="9"/>
      <c r="E137" s="404"/>
      <c r="F137" s="352"/>
    </row>
    <row r="138" spans="1:6" s="91" customFormat="1" x14ac:dyDescent="0.2">
      <c r="A138" s="56" t="s">
        <v>36</v>
      </c>
      <c r="B138" s="75" t="s">
        <v>44</v>
      </c>
      <c r="C138" s="76"/>
      <c r="D138" s="77"/>
      <c r="E138" s="14"/>
      <c r="F138" s="351"/>
    </row>
    <row r="139" spans="1:6" s="47" customFormat="1" ht="25.5" x14ac:dyDescent="0.2">
      <c r="A139" s="9" t="s">
        <v>74</v>
      </c>
      <c r="B139" s="7" t="s">
        <v>176</v>
      </c>
      <c r="C139" s="10" t="s">
        <v>85</v>
      </c>
      <c r="D139" s="11">
        <v>2</v>
      </c>
      <c r="E139" s="334"/>
      <c r="F139" s="350">
        <f>D139*E139</f>
        <v>0</v>
      </c>
    </row>
    <row r="140" spans="1:6" s="47" customFormat="1" x14ac:dyDescent="0.2">
      <c r="A140" s="9"/>
      <c r="B140" s="7"/>
      <c r="C140" s="10"/>
      <c r="D140" s="11"/>
      <c r="E140" s="14"/>
      <c r="F140" s="350"/>
    </row>
    <row r="141" spans="1:6" s="47" customFormat="1" ht="38.25" x14ac:dyDescent="0.2">
      <c r="A141" s="9" t="s">
        <v>77</v>
      </c>
      <c r="B141" s="7" t="s">
        <v>100</v>
      </c>
      <c r="C141" s="10" t="s">
        <v>85</v>
      </c>
      <c r="D141" s="11">
        <v>4</v>
      </c>
      <c r="E141" s="334"/>
      <c r="F141" s="350">
        <f>D141*E141</f>
        <v>0</v>
      </c>
    </row>
    <row r="142" spans="1:6" s="47" customFormat="1" x14ac:dyDescent="0.2">
      <c r="A142" s="9"/>
      <c r="B142" s="7"/>
      <c r="C142" s="10"/>
      <c r="D142" s="11"/>
      <c r="E142" s="14"/>
      <c r="F142" s="350"/>
    </row>
    <row r="143" spans="1:6" s="47" customFormat="1" ht="38.25" x14ac:dyDescent="0.2">
      <c r="A143" s="9" t="s">
        <v>81</v>
      </c>
      <c r="B143" s="7" t="s">
        <v>102</v>
      </c>
      <c r="C143" s="10" t="s">
        <v>76</v>
      </c>
      <c r="D143" s="11">
        <v>2</v>
      </c>
      <c r="E143" s="334"/>
      <c r="F143" s="350">
        <f>D143*E143</f>
        <v>0</v>
      </c>
    </row>
    <row r="144" spans="1:6" s="47" customFormat="1" x14ac:dyDescent="0.2">
      <c r="B144" s="7"/>
      <c r="E144" s="404"/>
      <c r="F144" s="352"/>
    </row>
    <row r="145" spans="1:6" s="47" customFormat="1" ht="27" customHeight="1" x14ac:dyDescent="0.2">
      <c r="A145" s="9" t="s">
        <v>80</v>
      </c>
      <c r="B145" s="7" t="s">
        <v>103</v>
      </c>
      <c r="C145" s="10" t="s">
        <v>85</v>
      </c>
      <c r="D145" s="11">
        <v>4</v>
      </c>
      <c r="E145" s="334"/>
      <c r="F145" s="350">
        <f>D145*E145</f>
        <v>0</v>
      </c>
    </row>
    <row r="146" spans="1:6" s="47" customFormat="1" ht="14.65" customHeight="1" x14ac:dyDescent="0.2">
      <c r="A146" s="9"/>
      <c r="B146" s="7"/>
      <c r="C146" s="10"/>
      <c r="D146" s="11"/>
      <c r="E146" s="14"/>
      <c r="F146" s="350"/>
    </row>
    <row r="147" spans="1:6" s="47" customFormat="1" ht="69.75" customHeight="1" x14ac:dyDescent="0.2">
      <c r="A147" s="9" t="s">
        <v>82</v>
      </c>
      <c r="B147" s="7" t="s">
        <v>375</v>
      </c>
      <c r="C147" s="10" t="s">
        <v>85</v>
      </c>
      <c r="D147" s="11">
        <v>2</v>
      </c>
      <c r="E147" s="334"/>
      <c r="F147" s="350">
        <f>D147*E147</f>
        <v>0</v>
      </c>
    </row>
    <row r="148" spans="1:6" s="47" customFormat="1" x14ac:dyDescent="0.2">
      <c r="A148" s="9"/>
      <c r="E148" s="404"/>
      <c r="F148" s="352"/>
    </row>
    <row r="149" spans="1:6" s="47" customFormat="1" ht="63.75" x14ac:dyDescent="0.2">
      <c r="A149" s="9" t="s">
        <v>83</v>
      </c>
      <c r="B149" s="7" t="s">
        <v>104</v>
      </c>
      <c r="C149" s="10" t="s">
        <v>76</v>
      </c>
      <c r="D149" s="11">
        <v>1</v>
      </c>
      <c r="E149" s="334"/>
      <c r="F149" s="350">
        <f>D149*E149</f>
        <v>0</v>
      </c>
    </row>
    <row r="150" spans="1:6" s="47" customFormat="1" x14ac:dyDescent="0.2">
      <c r="A150" s="9"/>
      <c r="B150" s="7"/>
      <c r="C150" s="10"/>
      <c r="D150" s="11"/>
      <c r="E150" s="14"/>
      <c r="F150" s="350"/>
    </row>
    <row r="151" spans="1:6" s="47" customFormat="1" ht="64.5" thickBot="1" x14ac:dyDescent="0.25">
      <c r="A151" s="9" t="s">
        <v>86</v>
      </c>
      <c r="B151" s="95" t="s">
        <v>105</v>
      </c>
      <c r="C151" s="82" t="s">
        <v>76</v>
      </c>
      <c r="D151" s="96">
        <v>0.1</v>
      </c>
      <c r="E151" s="447">
        <f>SUM(F139:F149)</f>
        <v>0</v>
      </c>
      <c r="F151" s="331">
        <f>D151*E151</f>
        <v>0</v>
      </c>
    </row>
    <row r="152" spans="1:6" s="47" customFormat="1" ht="14.25" thickTop="1" thickBot="1" x14ac:dyDescent="0.25">
      <c r="B152" s="126" t="s">
        <v>45</v>
      </c>
      <c r="C152" s="79"/>
      <c r="D152" s="80"/>
      <c r="E152" s="411"/>
      <c r="F152" s="396">
        <f>SUM(F139:F151)</f>
        <v>0</v>
      </c>
    </row>
    <row r="153" spans="1:6" s="47" customFormat="1" x14ac:dyDescent="0.2">
      <c r="A153" s="9"/>
      <c r="B153" s="7"/>
      <c r="C153" s="10"/>
      <c r="D153" s="11"/>
      <c r="E153" s="14"/>
      <c r="F153" s="350"/>
    </row>
    <row r="154" spans="1:6" s="47" customFormat="1" x14ac:dyDescent="0.2">
      <c r="A154" s="9"/>
      <c r="B154" s="7"/>
      <c r="C154" s="10"/>
      <c r="D154" s="11"/>
      <c r="E154" s="14"/>
      <c r="F154" s="350"/>
    </row>
    <row r="155" spans="1:6" s="91" customFormat="1" x14ac:dyDescent="0.2">
      <c r="A155" s="56" t="s">
        <v>43</v>
      </c>
      <c r="B155" s="75" t="s">
        <v>46</v>
      </c>
      <c r="C155" s="76"/>
      <c r="D155" s="77"/>
      <c r="E155" s="14"/>
      <c r="F155" s="351"/>
    </row>
    <row r="156" spans="1:6" s="47" customFormat="1" ht="51" x14ac:dyDescent="0.2">
      <c r="A156" s="9" t="s">
        <v>74</v>
      </c>
      <c r="B156" s="7" t="s">
        <v>138</v>
      </c>
      <c r="C156" s="10" t="s">
        <v>3</v>
      </c>
      <c r="D156" s="11">
        <v>2</v>
      </c>
      <c r="E156" s="334"/>
      <c r="F156" s="350">
        <f>D156*E156</f>
        <v>0</v>
      </c>
    </row>
    <row r="157" spans="1:6" s="47" customFormat="1" x14ac:dyDescent="0.2">
      <c r="A157" s="9"/>
      <c r="B157" s="7"/>
      <c r="C157" s="10"/>
      <c r="D157" s="101"/>
      <c r="E157" s="14"/>
      <c r="F157" s="350"/>
    </row>
    <row r="158" spans="1:6" s="47" customFormat="1" ht="99.75" customHeight="1" x14ac:dyDescent="0.2">
      <c r="A158" s="9" t="s">
        <v>77</v>
      </c>
      <c r="B158" s="7" t="s">
        <v>368</v>
      </c>
      <c r="C158" s="10" t="s">
        <v>85</v>
      </c>
      <c r="D158" s="11">
        <v>1</v>
      </c>
      <c r="E158" s="334"/>
      <c r="F158" s="350">
        <f>D158*E158</f>
        <v>0</v>
      </c>
    </row>
    <row r="159" spans="1:6" s="47" customFormat="1" x14ac:dyDescent="0.2">
      <c r="A159" s="9"/>
      <c r="E159" s="404"/>
      <c r="F159" s="352"/>
    </row>
    <row r="160" spans="1:6" s="47" customFormat="1" ht="51" x14ac:dyDescent="0.2">
      <c r="A160" s="9" t="s">
        <v>81</v>
      </c>
      <c r="B160" s="7" t="s">
        <v>139</v>
      </c>
      <c r="C160" s="10" t="s">
        <v>85</v>
      </c>
      <c r="D160" s="11">
        <v>1</v>
      </c>
      <c r="E160" s="334"/>
      <c r="F160" s="350">
        <f>D160*E160</f>
        <v>0</v>
      </c>
    </row>
    <row r="161" spans="1:6" s="47" customFormat="1" x14ac:dyDescent="0.2">
      <c r="A161" s="9"/>
      <c r="B161" s="7"/>
      <c r="C161" s="10"/>
      <c r="D161" s="11"/>
      <c r="E161" s="14"/>
      <c r="F161" s="350"/>
    </row>
    <row r="162" spans="1:6" s="47" customFormat="1" ht="76.5" x14ac:dyDescent="0.2">
      <c r="A162" s="9" t="s">
        <v>80</v>
      </c>
      <c r="B162" s="7" t="s">
        <v>369</v>
      </c>
      <c r="C162" s="10" t="s">
        <v>85</v>
      </c>
      <c r="D162" s="11">
        <v>1</v>
      </c>
      <c r="E162" s="334"/>
      <c r="F162" s="350">
        <f>D162*E162</f>
        <v>0</v>
      </c>
    </row>
    <row r="163" spans="1:6" s="47" customFormat="1" x14ac:dyDescent="0.2">
      <c r="A163" s="9"/>
      <c r="B163" s="7"/>
      <c r="C163" s="10"/>
      <c r="D163" s="11"/>
      <c r="E163" s="14"/>
      <c r="F163" s="350"/>
    </row>
    <row r="164" spans="1:6" s="47" customFormat="1" ht="63.75" x14ac:dyDescent="0.2">
      <c r="A164" s="9" t="s">
        <v>82</v>
      </c>
      <c r="B164" s="7" t="s">
        <v>376</v>
      </c>
      <c r="C164" s="10" t="s">
        <v>85</v>
      </c>
      <c r="D164" s="11">
        <v>7</v>
      </c>
      <c r="E164" s="334"/>
      <c r="F164" s="350">
        <f>D164*E164</f>
        <v>0</v>
      </c>
    </row>
    <row r="165" spans="1:6" s="47" customFormat="1" x14ac:dyDescent="0.2">
      <c r="A165" s="9"/>
      <c r="B165" s="7"/>
      <c r="C165" s="10"/>
      <c r="D165" s="11"/>
      <c r="E165" s="14"/>
      <c r="F165" s="350"/>
    </row>
    <row r="166" spans="1:6" s="47" customFormat="1" ht="79.5" customHeight="1" x14ac:dyDescent="0.2">
      <c r="A166" s="9" t="s">
        <v>83</v>
      </c>
      <c r="B166" s="7" t="s">
        <v>312</v>
      </c>
      <c r="C166" s="10" t="s">
        <v>85</v>
      </c>
      <c r="D166" s="11">
        <v>1</v>
      </c>
      <c r="E166" s="334"/>
      <c r="F166" s="350">
        <f>D166*E166</f>
        <v>0</v>
      </c>
    </row>
    <row r="167" spans="1:6" s="47" customFormat="1" x14ac:dyDescent="0.2">
      <c r="A167" s="9"/>
      <c r="B167" s="7"/>
      <c r="C167" s="10"/>
      <c r="D167" s="11"/>
      <c r="E167" s="14"/>
      <c r="F167" s="350"/>
    </row>
    <row r="168" spans="1:6" s="47" customFormat="1" ht="51.75" thickBot="1" x14ac:dyDescent="0.25">
      <c r="A168" s="9" t="s">
        <v>86</v>
      </c>
      <c r="B168" s="95" t="s">
        <v>48</v>
      </c>
      <c r="C168" s="82" t="s">
        <v>76</v>
      </c>
      <c r="D168" s="96">
        <v>0.1</v>
      </c>
      <c r="E168" s="447">
        <f>SUM(F156:F166)</f>
        <v>0</v>
      </c>
      <c r="F168" s="331">
        <f>D168*E168</f>
        <v>0</v>
      </c>
    </row>
    <row r="169" spans="1:6" s="47" customFormat="1" ht="14.25" thickTop="1" thickBot="1" x14ac:dyDescent="0.25">
      <c r="A169" s="9"/>
      <c r="B169" s="125" t="s">
        <v>49</v>
      </c>
      <c r="C169" s="98"/>
      <c r="D169" s="99"/>
      <c r="E169" s="102"/>
      <c r="F169" s="353">
        <f>SUM(F156:F168)</f>
        <v>0</v>
      </c>
    </row>
    <row r="170" spans="1:6" s="47" customFormat="1" x14ac:dyDescent="0.2">
      <c r="A170" s="9"/>
      <c r="B170" s="139"/>
      <c r="C170" s="134"/>
      <c r="D170" s="137"/>
      <c r="E170" s="135"/>
      <c r="F170" s="354"/>
    </row>
    <row r="171" spans="1:6" s="47" customFormat="1" x14ac:dyDescent="0.2">
      <c r="A171" s="9"/>
      <c r="B171" s="7"/>
      <c r="C171" s="10"/>
      <c r="D171" s="11"/>
      <c r="E171" s="14"/>
      <c r="F171" s="350"/>
    </row>
    <row r="172" spans="1:6" s="1" customFormat="1" x14ac:dyDescent="0.2">
      <c r="A172" s="53" t="s">
        <v>178</v>
      </c>
      <c r="B172" s="57" t="s">
        <v>174</v>
      </c>
      <c r="E172" s="412"/>
      <c r="F172" s="355"/>
    </row>
    <row r="173" spans="1:6" s="1" customFormat="1" ht="89.45" customHeight="1" x14ac:dyDescent="0.2">
      <c r="A173" s="9" t="s">
        <v>74</v>
      </c>
      <c r="B173" s="7" t="s">
        <v>159</v>
      </c>
      <c r="C173" s="10" t="s">
        <v>85</v>
      </c>
      <c r="D173" s="11">
        <v>1</v>
      </c>
      <c r="E173" s="334"/>
      <c r="F173" s="350">
        <f>D173*E173</f>
        <v>0</v>
      </c>
    </row>
    <row r="174" spans="1:6" s="1" customFormat="1" ht="12.6" customHeight="1" x14ac:dyDescent="0.2">
      <c r="A174" s="9"/>
      <c r="B174" s="7"/>
      <c r="C174" s="10"/>
      <c r="D174" s="11"/>
      <c r="E174" s="14"/>
      <c r="F174" s="350"/>
    </row>
    <row r="175" spans="1:6" s="1" customFormat="1" ht="114.6" customHeight="1" x14ac:dyDescent="0.2">
      <c r="A175" s="9" t="s">
        <v>77</v>
      </c>
      <c r="B175" s="124" t="s">
        <v>246</v>
      </c>
      <c r="C175" s="10" t="s">
        <v>85</v>
      </c>
      <c r="D175" s="11">
        <v>1</v>
      </c>
      <c r="E175" s="334"/>
      <c r="F175" s="357">
        <f>D175*E175</f>
        <v>0</v>
      </c>
    </row>
    <row r="176" spans="1:6" s="1" customFormat="1" ht="12" customHeight="1" x14ac:dyDescent="0.2">
      <c r="A176" s="9"/>
      <c r="B176" s="124"/>
      <c r="C176" s="10"/>
      <c r="D176" s="11"/>
      <c r="E176" s="14"/>
      <c r="F176" s="357"/>
    </row>
    <row r="177" spans="1:8" s="1" customFormat="1" ht="67.5" customHeight="1" thickBot="1" x14ac:dyDescent="0.25">
      <c r="A177" s="63" t="s">
        <v>81</v>
      </c>
      <c r="B177" s="67" t="s">
        <v>99</v>
      </c>
      <c r="C177" s="68" t="s">
        <v>76</v>
      </c>
      <c r="D177" s="69">
        <v>0.1</v>
      </c>
      <c r="E177" s="453">
        <f>SUM(F173:F176)</f>
        <v>0</v>
      </c>
      <c r="F177" s="332">
        <f>D177*E177</f>
        <v>0</v>
      </c>
    </row>
    <row r="178" spans="1:8" s="47" customFormat="1" ht="14.25" thickTop="1" thickBot="1" x14ac:dyDescent="0.25">
      <c r="A178" s="9"/>
      <c r="B178" s="125" t="s">
        <v>179</v>
      </c>
      <c r="C178" s="98"/>
      <c r="D178" s="99"/>
      <c r="E178" s="102"/>
      <c r="F178" s="353">
        <f>SUM(F173:F177)</f>
        <v>0</v>
      </c>
    </row>
    <row r="179" spans="1:8" s="47" customFormat="1" x14ac:dyDescent="0.2">
      <c r="A179" s="9"/>
      <c r="B179" s="139"/>
      <c r="C179" s="134"/>
      <c r="D179" s="137"/>
      <c r="E179" s="135"/>
      <c r="F179" s="354"/>
    </row>
    <row r="180" spans="1:8" s="47" customFormat="1" x14ac:dyDescent="0.2">
      <c r="A180" s="9"/>
      <c r="E180" s="404"/>
      <c r="F180" s="352"/>
    </row>
    <row r="181" spans="1:8" s="47" customFormat="1" x14ac:dyDescent="0.2">
      <c r="A181" s="56"/>
      <c r="B181" s="57" t="s">
        <v>108</v>
      </c>
      <c r="C181" s="55"/>
      <c r="D181" s="1"/>
      <c r="E181" s="413"/>
      <c r="F181" s="358"/>
    </row>
    <row r="182" spans="1:8" s="47" customFormat="1" x14ac:dyDescent="0.2">
      <c r="A182" s="9"/>
      <c r="B182" s="1"/>
      <c r="C182" s="55"/>
      <c r="D182" s="1"/>
      <c r="E182" s="413"/>
      <c r="F182" s="355"/>
    </row>
    <row r="183" spans="1:8" s="47" customFormat="1" ht="40.5" customHeight="1" thickBot="1" x14ac:dyDescent="0.25">
      <c r="A183" s="56"/>
      <c r="B183" s="83" t="s">
        <v>403</v>
      </c>
      <c r="C183" s="84"/>
      <c r="D183" s="85"/>
      <c r="E183" s="414"/>
      <c r="F183" s="359">
        <f>SUM(F169+F152+F86+F67+F178+F47+F135)</f>
        <v>0</v>
      </c>
    </row>
    <row r="184" spans="1:8" s="47" customFormat="1" ht="14.25" thickTop="1" thickBot="1" x14ac:dyDescent="0.25">
      <c r="A184" s="9"/>
      <c r="B184" s="87" t="s">
        <v>109</v>
      </c>
      <c r="C184" s="88"/>
      <c r="D184" s="87"/>
      <c r="E184" s="415"/>
      <c r="F184" s="360">
        <f>SUM(F183*0.095)</f>
        <v>0</v>
      </c>
    </row>
    <row r="185" spans="1:8" s="47" customFormat="1" ht="13.5" thickTop="1" x14ac:dyDescent="0.2">
      <c r="A185" s="9"/>
      <c r="B185" s="123"/>
      <c r="C185" s="122"/>
      <c r="D185" s="123"/>
      <c r="E185" s="416"/>
      <c r="F185" s="361"/>
    </row>
    <row r="186" spans="1:8" s="47" customFormat="1" ht="13.5" thickBot="1" x14ac:dyDescent="0.25">
      <c r="A186" s="9"/>
      <c r="B186" s="123"/>
      <c r="C186" s="122"/>
      <c r="D186" s="123"/>
      <c r="E186" s="416"/>
      <c r="F186" s="361"/>
    </row>
    <row r="187" spans="1:8" s="47" customFormat="1" ht="16.5" thickTop="1" thickBot="1" x14ac:dyDescent="0.3">
      <c r="A187" s="9"/>
      <c r="B187" s="129" t="s">
        <v>379</v>
      </c>
      <c r="C187" s="130"/>
      <c r="D187" s="131"/>
      <c r="E187" s="417"/>
      <c r="F187" s="362">
        <f>SUM(F183:F184)</f>
        <v>0</v>
      </c>
    </row>
    <row r="188" spans="1:8" s="47" customFormat="1" x14ac:dyDescent="0.2">
      <c r="A188" s="56"/>
      <c r="B188" s="75"/>
      <c r="E188" s="404"/>
      <c r="F188" s="352"/>
    </row>
    <row r="189" spans="1:8" s="2" customFormat="1" x14ac:dyDescent="0.2">
      <c r="A189" s="104"/>
      <c r="B189" s="119"/>
      <c r="C189" s="120"/>
      <c r="D189" s="120"/>
      <c r="E189" s="418"/>
      <c r="F189" s="398"/>
      <c r="G189" s="120"/>
      <c r="H189" s="121"/>
    </row>
    <row r="190" spans="1:8" x14ac:dyDescent="0.2">
      <c r="A190" s="93"/>
      <c r="B190" s="7"/>
      <c r="C190" s="10"/>
      <c r="D190" s="11"/>
      <c r="E190" s="14"/>
      <c r="F190" s="350"/>
    </row>
    <row r="191" spans="1:8" x14ac:dyDescent="0.2">
      <c r="A191" s="9"/>
      <c r="B191" s="1"/>
      <c r="C191" s="55"/>
      <c r="D191" s="1"/>
      <c r="E191" s="413"/>
      <c r="F191" s="355"/>
    </row>
    <row r="192" spans="1:8" x14ac:dyDescent="0.2">
      <c r="A192" s="9"/>
      <c r="B192" s="7"/>
      <c r="C192" s="10"/>
      <c r="D192" s="11"/>
      <c r="E192" s="404"/>
      <c r="F192" s="352"/>
    </row>
  </sheetData>
  <sheetProtection password="CC17" sheet="1" objects="1" scenarios="1" formatCells="0" formatColumns="0" selectLockedCells="1"/>
  <protectedRanges>
    <protectedRange sqref="E1:E1048576" name="Obseg1"/>
  </protectedRanges>
  <phoneticPr fontId="20" type="noConversion"/>
  <pageMargins left="0.75" right="0.75" top="1" bottom="1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73"/>
  <sheetViews>
    <sheetView zoomScaleNormal="100" zoomScaleSheetLayoutView="100" workbookViewId="0">
      <selection activeCell="E146" sqref="E146"/>
    </sheetView>
  </sheetViews>
  <sheetFormatPr defaultRowHeight="12.75" x14ac:dyDescent="0.2"/>
  <cols>
    <col min="1" max="1" width="5.7109375" customWidth="1"/>
    <col min="2" max="2" width="31" customWidth="1"/>
    <col min="3" max="3" width="6" customWidth="1"/>
    <col min="4" max="4" width="6.85546875" customWidth="1"/>
    <col min="5" max="5" width="12.28515625" style="424" customWidth="1"/>
    <col min="6" max="6" width="12.28515625" customWidth="1"/>
  </cols>
  <sheetData>
    <row r="1" spans="1:8" s="2" customFormat="1" x14ac:dyDescent="0.2">
      <c r="A1" s="104"/>
      <c r="B1" s="119"/>
      <c r="C1" s="120"/>
      <c r="D1" s="120"/>
      <c r="E1" s="418"/>
      <c r="F1" s="120"/>
      <c r="G1" s="120"/>
      <c r="H1" s="121"/>
    </row>
    <row r="2" spans="1:8" s="2" customFormat="1" x14ac:dyDescent="0.2">
      <c r="A2" s="158" t="s">
        <v>14</v>
      </c>
      <c r="B2" s="153" t="s">
        <v>117</v>
      </c>
      <c r="C2" s="154"/>
      <c r="D2" s="154"/>
      <c r="E2" s="419"/>
      <c r="F2" s="154"/>
    </row>
    <row r="3" spans="1:8" s="2" customFormat="1" x14ac:dyDescent="0.2">
      <c r="A3" s="155"/>
      <c r="B3" s="156" t="s">
        <v>234</v>
      </c>
      <c r="C3" s="157"/>
      <c r="D3" s="157"/>
      <c r="E3" s="420"/>
      <c r="F3" s="157"/>
      <c r="G3" s="3"/>
      <c r="H3" s="117"/>
    </row>
    <row r="4" spans="1:8" s="1" customFormat="1" ht="38.25" x14ac:dyDescent="0.2">
      <c r="A4" s="9"/>
      <c r="C4" s="322" t="s">
        <v>425</v>
      </c>
      <c r="D4" s="57" t="s">
        <v>424</v>
      </c>
      <c r="E4" s="421" t="s">
        <v>426</v>
      </c>
      <c r="F4" s="325" t="s">
        <v>457</v>
      </c>
    </row>
    <row r="5" spans="1:8" s="91" customFormat="1" ht="72.599999999999994" customHeight="1" x14ac:dyDescent="0.2">
      <c r="A5" s="9"/>
      <c r="B5" s="136" t="s">
        <v>142</v>
      </c>
      <c r="C5" s="10"/>
      <c r="D5" s="11"/>
      <c r="E5" s="14"/>
      <c r="F5" s="8"/>
    </row>
    <row r="6" spans="1:8" s="91" customFormat="1" ht="11.65" customHeight="1" x14ac:dyDescent="0.2">
      <c r="A6" s="9"/>
      <c r="B6" s="127"/>
      <c r="C6" s="10"/>
      <c r="D6" s="11"/>
      <c r="E6" s="14"/>
      <c r="F6" s="8"/>
    </row>
    <row r="7" spans="1:8" s="91" customFormat="1" ht="60.4" customHeight="1" x14ac:dyDescent="0.2">
      <c r="A7" s="9"/>
      <c r="B7" s="136" t="s">
        <v>149</v>
      </c>
      <c r="C7" s="10"/>
      <c r="D7" s="11"/>
      <c r="E7" s="14"/>
      <c r="F7" s="8"/>
    </row>
    <row r="8" spans="1:8" s="91" customFormat="1" ht="9.9499999999999993" customHeight="1" x14ac:dyDescent="0.2">
      <c r="A8" s="9"/>
      <c r="B8" s="7"/>
      <c r="C8" s="10"/>
      <c r="D8" s="11"/>
      <c r="E8" s="14"/>
      <c r="F8" s="8"/>
    </row>
    <row r="9" spans="1:8" s="91" customFormat="1" ht="60.6" customHeight="1" x14ac:dyDescent="0.2">
      <c r="A9" s="9"/>
      <c r="B9" s="136" t="s">
        <v>130</v>
      </c>
      <c r="C9" s="10"/>
      <c r="D9" s="11"/>
      <c r="E9" s="14"/>
      <c r="F9" s="350"/>
    </row>
    <row r="10" spans="1:8" s="1" customFormat="1" x14ac:dyDescent="0.2">
      <c r="A10" s="56"/>
      <c r="B10" s="57"/>
      <c r="C10" s="55"/>
      <c r="E10" s="413"/>
      <c r="F10" s="355"/>
    </row>
    <row r="11" spans="1:8" s="47" customFormat="1" x14ac:dyDescent="0.2">
      <c r="A11" s="56" t="s">
        <v>84</v>
      </c>
      <c r="B11" s="75" t="s">
        <v>2</v>
      </c>
      <c r="C11" s="10"/>
      <c r="D11" s="11"/>
      <c r="E11" s="14"/>
      <c r="F11" s="350"/>
    </row>
    <row r="12" spans="1:8" ht="38.450000000000003" customHeight="1" x14ac:dyDescent="0.2">
      <c r="A12" s="9" t="s">
        <v>74</v>
      </c>
      <c r="B12" s="7" t="s">
        <v>175</v>
      </c>
      <c r="C12" s="10" t="s">
        <v>3</v>
      </c>
      <c r="D12" s="11">
        <v>2</v>
      </c>
      <c r="E12" s="334"/>
      <c r="F12" s="350">
        <f>D12*E12</f>
        <v>0</v>
      </c>
    </row>
    <row r="13" spans="1:8" s="47" customFormat="1" x14ac:dyDescent="0.2">
      <c r="A13" s="56"/>
      <c r="B13" s="75"/>
      <c r="C13" s="10"/>
      <c r="D13" s="11"/>
      <c r="E13" s="14"/>
      <c r="F13" s="350"/>
    </row>
    <row r="14" spans="1:8" s="91" customFormat="1" ht="80.25" customHeight="1" x14ac:dyDescent="0.2">
      <c r="A14" s="9" t="s">
        <v>77</v>
      </c>
      <c r="B14" s="7" t="s">
        <v>161</v>
      </c>
      <c r="C14" s="10"/>
      <c r="D14" s="11"/>
      <c r="E14" s="14"/>
      <c r="F14" s="350"/>
    </row>
    <row r="15" spans="1:8" s="91" customFormat="1" x14ac:dyDescent="0.2">
      <c r="A15" s="9" t="s">
        <v>101</v>
      </c>
      <c r="B15" s="7" t="s">
        <v>145</v>
      </c>
      <c r="C15" s="10" t="s">
        <v>85</v>
      </c>
      <c r="D15" s="11">
        <v>1</v>
      </c>
      <c r="E15" s="334"/>
      <c r="F15" s="350">
        <f t="shared" ref="F15:F22" si="0">D15*E15</f>
        <v>0</v>
      </c>
    </row>
    <row r="16" spans="1:8" s="47" customFormat="1" x14ac:dyDescent="0.2">
      <c r="A16" s="9" t="s">
        <v>101</v>
      </c>
      <c r="B16" s="7" t="s">
        <v>341</v>
      </c>
      <c r="C16" s="10" t="s">
        <v>85</v>
      </c>
      <c r="D16" s="11">
        <v>1</v>
      </c>
      <c r="E16" s="334"/>
      <c r="F16" s="350">
        <f t="shared" si="0"/>
        <v>0</v>
      </c>
    </row>
    <row r="17" spans="1:6" s="47" customFormat="1" x14ac:dyDescent="0.2">
      <c r="A17" s="9" t="s">
        <v>101</v>
      </c>
      <c r="B17" s="7" t="s">
        <v>4</v>
      </c>
      <c r="C17" s="10" t="s">
        <v>85</v>
      </c>
      <c r="D17" s="11">
        <v>1</v>
      </c>
      <c r="E17" s="334"/>
      <c r="F17" s="350">
        <f t="shared" si="0"/>
        <v>0</v>
      </c>
    </row>
    <row r="18" spans="1:6" s="47" customFormat="1" x14ac:dyDescent="0.2">
      <c r="A18" s="9" t="s">
        <v>101</v>
      </c>
      <c r="B18" s="7" t="s">
        <v>144</v>
      </c>
      <c r="C18" s="10" t="s">
        <v>85</v>
      </c>
      <c r="D18" s="11">
        <v>1</v>
      </c>
      <c r="E18" s="334"/>
      <c r="F18" s="350">
        <f t="shared" si="0"/>
        <v>0</v>
      </c>
    </row>
    <row r="19" spans="1:6" x14ac:dyDescent="0.2">
      <c r="A19" s="9" t="s">
        <v>101</v>
      </c>
      <c r="B19" s="7" t="s">
        <v>51</v>
      </c>
      <c r="C19" s="10" t="s">
        <v>85</v>
      </c>
      <c r="D19" s="11">
        <v>1</v>
      </c>
      <c r="E19" s="334"/>
      <c r="F19" s="350">
        <f t="shared" si="0"/>
        <v>0</v>
      </c>
    </row>
    <row r="20" spans="1:6" s="47" customFormat="1" x14ac:dyDescent="0.2">
      <c r="A20" s="9" t="s">
        <v>101</v>
      </c>
      <c r="B20" s="7" t="s">
        <v>127</v>
      </c>
      <c r="C20" s="10" t="s">
        <v>85</v>
      </c>
      <c r="D20" s="11">
        <v>1</v>
      </c>
      <c r="E20" s="334"/>
      <c r="F20" s="350">
        <f t="shared" si="0"/>
        <v>0</v>
      </c>
    </row>
    <row r="21" spans="1:6" x14ac:dyDescent="0.2">
      <c r="A21" s="9" t="s">
        <v>101</v>
      </c>
      <c r="B21" s="7" t="s">
        <v>52</v>
      </c>
      <c r="C21" s="10" t="s">
        <v>85</v>
      </c>
      <c r="D21" s="11">
        <v>1</v>
      </c>
      <c r="E21" s="334"/>
      <c r="F21" s="350">
        <f t="shared" si="0"/>
        <v>0</v>
      </c>
    </row>
    <row r="22" spans="1:6" s="47" customFormat="1" x14ac:dyDescent="0.2">
      <c r="A22" s="93" t="s">
        <v>101</v>
      </c>
      <c r="B22" s="7" t="s">
        <v>126</v>
      </c>
      <c r="C22" s="10" t="s">
        <v>85</v>
      </c>
      <c r="D22" s="11">
        <v>1</v>
      </c>
      <c r="E22" s="334"/>
      <c r="F22" s="350">
        <f t="shared" si="0"/>
        <v>0</v>
      </c>
    </row>
    <row r="23" spans="1:6" s="47" customFormat="1" x14ac:dyDescent="0.2">
      <c r="A23" s="93"/>
      <c r="B23" s="7"/>
      <c r="C23" s="10"/>
      <c r="D23" s="11"/>
      <c r="E23" s="14"/>
      <c r="F23" s="350"/>
    </row>
    <row r="24" spans="1:6" s="47" customFormat="1" ht="39.4" customHeight="1" x14ac:dyDescent="0.2">
      <c r="A24" s="9" t="s">
        <v>81</v>
      </c>
      <c r="B24" s="7" t="s">
        <v>6</v>
      </c>
      <c r="C24" s="10"/>
      <c r="D24" s="11"/>
      <c r="E24" s="14"/>
      <c r="F24" s="350"/>
    </row>
    <row r="25" spans="1:6" s="47" customFormat="1" x14ac:dyDescent="0.2">
      <c r="A25" s="9" t="s">
        <v>101</v>
      </c>
      <c r="B25" s="7" t="s">
        <v>7</v>
      </c>
      <c r="C25" s="10" t="s">
        <v>78</v>
      </c>
      <c r="D25" s="11">
        <v>7</v>
      </c>
      <c r="E25" s="334"/>
      <c r="F25" s="350">
        <f>D25*E25</f>
        <v>0</v>
      </c>
    </row>
    <row r="26" spans="1:6" s="47" customFormat="1" x14ac:dyDescent="0.2">
      <c r="A26" s="9" t="s">
        <v>101</v>
      </c>
      <c r="B26" s="7" t="s">
        <v>8</v>
      </c>
      <c r="C26" s="10" t="s">
        <v>78</v>
      </c>
      <c r="D26" s="11">
        <v>6</v>
      </c>
      <c r="E26" s="334"/>
      <c r="F26" s="350">
        <f>D26*E26</f>
        <v>0</v>
      </c>
    </row>
    <row r="27" spans="1:6" s="47" customFormat="1" x14ac:dyDescent="0.2">
      <c r="A27" s="9" t="s">
        <v>101</v>
      </c>
      <c r="B27" s="7" t="s">
        <v>9</v>
      </c>
      <c r="C27" s="10" t="s">
        <v>78</v>
      </c>
      <c r="D27" s="11">
        <v>3</v>
      </c>
      <c r="E27" s="334"/>
      <c r="F27" s="350">
        <f>D27*E27</f>
        <v>0</v>
      </c>
    </row>
    <row r="28" spans="1:6" s="47" customFormat="1" ht="12" customHeight="1" x14ac:dyDescent="0.2">
      <c r="A28" s="93"/>
      <c r="B28" s="7"/>
      <c r="E28" s="404"/>
      <c r="F28" s="352"/>
    </row>
    <row r="29" spans="1:6" s="47" customFormat="1" ht="79.5" customHeight="1" x14ac:dyDescent="0.2">
      <c r="A29" s="9" t="s">
        <v>80</v>
      </c>
      <c r="B29" s="7" t="s">
        <v>162</v>
      </c>
      <c r="C29" s="10" t="s">
        <v>79</v>
      </c>
      <c r="D29" s="11">
        <v>28</v>
      </c>
      <c r="E29" s="334"/>
      <c r="F29" s="350">
        <f>D29*E29</f>
        <v>0</v>
      </c>
    </row>
    <row r="30" spans="1:6" s="47" customFormat="1" x14ac:dyDescent="0.2">
      <c r="A30" s="93"/>
      <c r="B30" s="7"/>
      <c r="C30" s="10"/>
      <c r="D30" s="11"/>
      <c r="E30" s="14"/>
      <c r="F30" s="350"/>
    </row>
    <row r="31" spans="1:6" s="47" customFormat="1" ht="66.75" customHeight="1" x14ac:dyDescent="0.2">
      <c r="A31" s="9" t="s">
        <v>82</v>
      </c>
      <c r="B31" s="7" t="s">
        <v>11</v>
      </c>
      <c r="C31" s="10" t="s">
        <v>79</v>
      </c>
      <c r="D31" s="11">
        <v>7</v>
      </c>
      <c r="E31" s="334"/>
      <c r="F31" s="350">
        <f>D31*E31</f>
        <v>0</v>
      </c>
    </row>
    <row r="32" spans="1:6" s="47" customFormat="1" ht="13.5" customHeight="1" x14ac:dyDescent="0.2">
      <c r="A32" s="93"/>
      <c r="B32" s="7"/>
      <c r="C32" s="10"/>
      <c r="D32" s="11"/>
      <c r="E32" s="14"/>
      <c r="F32" s="350"/>
    </row>
    <row r="33" spans="1:6" s="47" customFormat="1" ht="37.5" customHeight="1" x14ac:dyDescent="0.2">
      <c r="A33" s="9" t="s">
        <v>83</v>
      </c>
      <c r="B33" s="7" t="s">
        <v>12</v>
      </c>
      <c r="C33" s="10" t="s">
        <v>79</v>
      </c>
      <c r="D33" s="11">
        <v>94</v>
      </c>
      <c r="E33" s="334"/>
      <c r="F33" s="350">
        <f>D33*E33</f>
        <v>0</v>
      </c>
    </row>
    <row r="34" spans="1:6" s="47" customFormat="1" x14ac:dyDescent="0.2">
      <c r="A34" s="9"/>
      <c r="E34" s="404"/>
      <c r="F34" s="352"/>
    </row>
    <row r="35" spans="1:6" s="47" customFormat="1" ht="25.5" x14ac:dyDescent="0.2">
      <c r="A35" s="9" t="s">
        <v>86</v>
      </c>
      <c r="B35" s="7" t="s">
        <v>13</v>
      </c>
      <c r="C35" s="10"/>
      <c r="D35" s="11"/>
      <c r="E35" s="14"/>
      <c r="F35" s="350"/>
    </row>
    <row r="36" spans="1:6" s="47" customFormat="1" x14ac:dyDescent="0.2">
      <c r="A36" s="9" t="s">
        <v>101</v>
      </c>
      <c r="B36" s="7" t="s">
        <v>7</v>
      </c>
      <c r="C36" s="10" t="s">
        <v>78</v>
      </c>
      <c r="D36" s="11">
        <v>7</v>
      </c>
      <c r="E36" s="334"/>
      <c r="F36" s="350">
        <f>D36*E36</f>
        <v>0</v>
      </c>
    </row>
    <row r="37" spans="1:6" s="47" customFormat="1" x14ac:dyDescent="0.2">
      <c r="A37" s="9" t="s">
        <v>101</v>
      </c>
      <c r="B37" s="7" t="s">
        <v>8</v>
      </c>
      <c r="C37" s="10" t="s">
        <v>78</v>
      </c>
      <c r="D37" s="11">
        <v>6</v>
      </c>
      <c r="E37" s="334"/>
      <c r="F37" s="350">
        <f>D37*E37</f>
        <v>0</v>
      </c>
    </row>
    <row r="38" spans="1:6" s="47" customFormat="1" x14ac:dyDescent="0.2">
      <c r="A38" s="9" t="s">
        <v>101</v>
      </c>
      <c r="B38" s="7" t="s">
        <v>9</v>
      </c>
      <c r="C38" s="10" t="s">
        <v>78</v>
      </c>
      <c r="D38" s="11">
        <v>3</v>
      </c>
      <c r="E38" s="334"/>
      <c r="F38" s="350">
        <f>D38*E38</f>
        <v>0</v>
      </c>
    </row>
    <row r="39" spans="1:6" s="47" customFormat="1" x14ac:dyDescent="0.2">
      <c r="A39" s="93"/>
      <c r="E39" s="404"/>
      <c r="F39" s="352"/>
    </row>
    <row r="40" spans="1:6" s="47" customFormat="1" ht="42" customHeight="1" x14ac:dyDescent="0.2">
      <c r="A40" s="9" t="s">
        <v>87</v>
      </c>
      <c r="B40" s="7" t="s">
        <v>16</v>
      </c>
      <c r="C40" s="10" t="s">
        <v>76</v>
      </c>
      <c r="D40" s="11">
        <v>1</v>
      </c>
      <c r="E40" s="334"/>
      <c r="F40" s="350">
        <f>D40*E40</f>
        <v>0</v>
      </c>
    </row>
    <row r="41" spans="1:6" s="47" customFormat="1" x14ac:dyDescent="0.2">
      <c r="A41" s="9"/>
      <c r="B41" s="7"/>
      <c r="C41" s="10"/>
      <c r="D41" s="11"/>
      <c r="E41" s="14"/>
      <c r="F41" s="350"/>
    </row>
    <row r="42" spans="1:6" s="47" customFormat="1" ht="51" x14ac:dyDescent="0.2">
      <c r="A42" s="9" t="s">
        <v>106</v>
      </c>
      <c r="B42" s="7" t="s">
        <v>18</v>
      </c>
      <c r="C42" s="10" t="s">
        <v>19</v>
      </c>
      <c r="D42" s="11">
        <v>3</v>
      </c>
      <c r="E42" s="334"/>
      <c r="F42" s="350">
        <f>D42*E42</f>
        <v>0</v>
      </c>
    </row>
    <row r="43" spans="1:6" s="47" customFormat="1" x14ac:dyDescent="0.2">
      <c r="A43" s="9"/>
      <c r="B43" s="7"/>
      <c r="C43" s="10"/>
      <c r="D43" s="11"/>
      <c r="E43" s="14"/>
      <c r="F43" s="350"/>
    </row>
    <row r="44" spans="1:6" s="47" customFormat="1" ht="38.65" customHeight="1" x14ac:dyDescent="0.2">
      <c r="A44" s="9" t="s">
        <v>107</v>
      </c>
      <c r="B44" s="7" t="s">
        <v>245</v>
      </c>
      <c r="C44" s="10" t="s">
        <v>19</v>
      </c>
      <c r="D44" s="11">
        <v>15</v>
      </c>
      <c r="E44" s="334"/>
      <c r="F44" s="350">
        <f>D44*E44</f>
        <v>0</v>
      </c>
    </row>
    <row r="45" spans="1:6" s="47" customFormat="1" x14ac:dyDescent="0.2">
      <c r="B45" s="75"/>
      <c r="C45" s="94"/>
      <c r="D45" s="77"/>
      <c r="E45" s="14"/>
      <c r="F45" s="350"/>
    </row>
    <row r="46" spans="1:6" s="47" customFormat="1" ht="29.25" customHeight="1" thickBot="1" x14ac:dyDescent="0.25">
      <c r="A46" s="9" t="s">
        <v>14</v>
      </c>
      <c r="B46" s="95" t="s">
        <v>21</v>
      </c>
      <c r="C46" s="82" t="s">
        <v>76</v>
      </c>
      <c r="D46" s="96">
        <v>0.1</v>
      </c>
      <c r="E46" s="329">
        <f>SUM(F12:F44)</f>
        <v>0</v>
      </c>
      <c r="F46" s="331">
        <f>D46*E46</f>
        <v>0</v>
      </c>
    </row>
    <row r="47" spans="1:6" s="47" customFormat="1" ht="14.25" thickTop="1" thickBot="1" x14ac:dyDescent="0.25">
      <c r="A47" s="1"/>
      <c r="B47" s="125" t="s">
        <v>22</v>
      </c>
      <c r="C47" s="98"/>
      <c r="D47" s="99"/>
      <c r="E47" s="422"/>
      <c r="F47" s="353">
        <f>SUM(F12:F46)</f>
        <v>0</v>
      </c>
    </row>
    <row r="48" spans="1:6" s="47" customFormat="1" x14ac:dyDescent="0.2">
      <c r="A48" s="9"/>
      <c r="B48" s="7"/>
      <c r="C48" s="10"/>
      <c r="D48" s="11"/>
      <c r="E48" s="14"/>
      <c r="F48" s="350"/>
    </row>
    <row r="49" spans="1:6" s="91" customFormat="1" x14ac:dyDescent="0.2">
      <c r="A49" s="9"/>
      <c r="E49" s="423"/>
      <c r="F49" s="390"/>
    </row>
    <row r="50" spans="1:6" s="91" customFormat="1" x14ac:dyDescent="0.2">
      <c r="A50" s="56" t="s">
        <v>23</v>
      </c>
      <c r="B50" s="75" t="s">
        <v>141</v>
      </c>
      <c r="C50" s="76"/>
      <c r="D50" s="77"/>
      <c r="E50" s="14"/>
      <c r="F50" s="351"/>
    </row>
    <row r="51" spans="1:6" s="47" customFormat="1" ht="78" customHeight="1" x14ac:dyDescent="0.2">
      <c r="A51" s="9" t="s">
        <v>74</v>
      </c>
      <c r="B51" s="7" t="s">
        <v>443</v>
      </c>
      <c r="C51" s="10" t="s">
        <v>79</v>
      </c>
      <c r="D51" s="11">
        <v>19</v>
      </c>
      <c r="E51" s="334"/>
      <c r="F51" s="350">
        <f>D51*E51</f>
        <v>0</v>
      </c>
    </row>
    <row r="52" spans="1:6" s="47" customFormat="1" ht="11.65" customHeight="1" x14ac:dyDescent="0.2">
      <c r="A52" s="9"/>
      <c r="B52" s="7"/>
      <c r="C52" s="10"/>
      <c r="D52" s="11"/>
      <c r="E52" s="14"/>
      <c r="F52" s="350"/>
    </row>
    <row r="53" spans="1:6" ht="63.75" x14ac:dyDescent="0.2">
      <c r="A53" s="9" t="s">
        <v>77</v>
      </c>
      <c r="B53" s="7" t="s">
        <v>444</v>
      </c>
      <c r="C53" s="10" t="s">
        <v>79</v>
      </c>
      <c r="D53" s="11">
        <v>5</v>
      </c>
      <c r="E53" s="334"/>
      <c r="F53" s="350">
        <f>D53*E53</f>
        <v>0</v>
      </c>
    </row>
    <row r="54" spans="1:6" s="47" customFormat="1" x14ac:dyDescent="0.2">
      <c r="A54" s="9"/>
      <c r="B54" s="7"/>
      <c r="C54" s="10"/>
      <c r="D54" s="11"/>
      <c r="E54" s="14"/>
      <c r="F54" s="350"/>
    </row>
    <row r="55" spans="1:6" s="47" customFormat="1" ht="38.25" x14ac:dyDescent="0.2">
      <c r="A55" s="9" t="s">
        <v>81</v>
      </c>
      <c r="B55" s="7" t="s">
        <v>24</v>
      </c>
      <c r="C55" s="10" t="s">
        <v>76</v>
      </c>
      <c r="D55" s="11">
        <v>1</v>
      </c>
      <c r="E55" s="334"/>
      <c r="F55" s="350">
        <f>D55*E55</f>
        <v>0</v>
      </c>
    </row>
    <row r="56" spans="1:6" s="47" customFormat="1" x14ac:dyDescent="0.2">
      <c r="A56" s="9"/>
      <c r="B56" s="7"/>
      <c r="C56" s="10"/>
      <c r="D56" s="11"/>
      <c r="E56" s="14"/>
      <c r="F56" s="350"/>
    </row>
    <row r="57" spans="1:6" s="47" customFormat="1" ht="40.5" customHeight="1" x14ac:dyDescent="0.2">
      <c r="A57" s="9" t="s">
        <v>80</v>
      </c>
      <c r="B57" s="7" t="s">
        <v>25</v>
      </c>
      <c r="C57" s="10" t="s">
        <v>79</v>
      </c>
      <c r="D57" s="11">
        <v>6</v>
      </c>
      <c r="E57" s="334"/>
      <c r="F57" s="350">
        <f>D57*E57</f>
        <v>0</v>
      </c>
    </row>
    <row r="58" spans="1:6" s="47" customFormat="1" ht="13.5" customHeight="1" x14ac:dyDescent="0.2">
      <c r="A58" s="9"/>
      <c r="B58" s="7"/>
      <c r="C58" s="10"/>
      <c r="D58" s="11"/>
      <c r="E58" s="14"/>
      <c r="F58" s="350"/>
    </row>
    <row r="59" spans="1:6" s="47" customFormat="1" ht="40.5" customHeight="1" x14ac:dyDescent="0.2">
      <c r="A59" s="9" t="s">
        <v>82</v>
      </c>
      <c r="B59" s="7" t="s">
        <v>349</v>
      </c>
      <c r="C59" s="10" t="s">
        <v>76</v>
      </c>
      <c r="D59" s="11">
        <v>1</v>
      </c>
      <c r="E59" s="334"/>
      <c r="F59" s="350">
        <f>D59*E59</f>
        <v>0</v>
      </c>
    </row>
    <row r="60" spans="1:6" s="47" customFormat="1" x14ac:dyDescent="0.2">
      <c r="B60" s="7"/>
      <c r="C60" s="10"/>
      <c r="D60" s="11"/>
      <c r="E60" s="14"/>
      <c r="F60" s="350"/>
    </row>
    <row r="61" spans="1:6" s="47" customFormat="1" ht="28.5" customHeight="1" thickBot="1" x14ac:dyDescent="0.25">
      <c r="A61" s="9" t="s">
        <v>83</v>
      </c>
      <c r="B61" s="95" t="s">
        <v>26</v>
      </c>
      <c r="C61" s="100" t="s">
        <v>76</v>
      </c>
      <c r="D61" s="96">
        <v>0.1</v>
      </c>
      <c r="E61" s="447">
        <f>SUM(F51:F59)</f>
        <v>0</v>
      </c>
      <c r="F61" s="331">
        <f>D61*E61</f>
        <v>0</v>
      </c>
    </row>
    <row r="62" spans="1:6" s="47" customFormat="1" ht="14.25" thickTop="1" thickBot="1" x14ac:dyDescent="0.25">
      <c r="A62" s="9"/>
      <c r="B62" s="125" t="s">
        <v>27</v>
      </c>
      <c r="C62" s="98"/>
      <c r="D62" s="99"/>
      <c r="E62" s="422"/>
      <c r="F62" s="391">
        <f>SUM(F51:F61)</f>
        <v>0</v>
      </c>
    </row>
    <row r="63" spans="1:6" s="91" customFormat="1" x14ac:dyDescent="0.2">
      <c r="A63" s="1"/>
      <c r="E63" s="423"/>
      <c r="F63" s="390"/>
    </row>
    <row r="64" spans="1:6" s="91" customFormat="1" x14ac:dyDescent="0.2">
      <c r="A64" s="9"/>
      <c r="B64" s="7"/>
      <c r="C64" s="10"/>
      <c r="D64" s="11"/>
      <c r="E64" s="14"/>
      <c r="F64" s="357"/>
    </row>
    <row r="65" spans="1:6" s="91" customFormat="1" x14ac:dyDescent="0.2">
      <c r="A65" s="56" t="s">
        <v>28</v>
      </c>
      <c r="B65" s="75" t="s">
        <v>29</v>
      </c>
      <c r="C65" s="76"/>
      <c r="D65" s="77"/>
      <c r="E65" s="14"/>
      <c r="F65" s="392"/>
    </row>
    <row r="66" spans="1:6" s="91" customFormat="1" ht="89.45" customHeight="1" x14ac:dyDescent="0.2">
      <c r="A66" s="56"/>
      <c r="B66" s="124" t="s">
        <v>129</v>
      </c>
      <c r="C66" s="76"/>
      <c r="D66" s="77"/>
      <c r="E66" s="14"/>
      <c r="F66" s="392"/>
    </row>
    <row r="67" spans="1:6" s="91" customFormat="1" x14ac:dyDescent="0.2">
      <c r="A67" s="56"/>
      <c r="B67" s="75"/>
      <c r="C67" s="76"/>
      <c r="D67" s="77"/>
      <c r="E67" s="14"/>
      <c r="F67" s="392"/>
    </row>
    <row r="68" spans="1:6" s="91" customFormat="1" ht="67.5" customHeight="1" x14ac:dyDescent="0.2">
      <c r="A68" s="9" t="s">
        <v>74</v>
      </c>
      <c r="B68" s="7" t="s">
        <v>346</v>
      </c>
      <c r="C68" s="10" t="s">
        <v>79</v>
      </c>
      <c r="D68" s="11">
        <v>4</v>
      </c>
      <c r="E68" s="334"/>
      <c r="F68" s="357">
        <f>D68*E68</f>
        <v>0</v>
      </c>
    </row>
    <row r="69" spans="1:6" s="91" customFormat="1" x14ac:dyDescent="0.2">
      <c r="A69" s="9"/>
      <c r="B69" s="7"/>
      <c r="C69" s="10"/>
      <c r="D69" s="11"/>
      <c r="E69" s="14"/>
      <c r="F69" s="357"/>
    </row>
    <row r="70" spans="1:6" s="91" customFormat="1" ht="51" x14ac:dyDescent="0.2">
      <c r="A70" s="9" t="s">
        <v>77</v>
      </c>
      <c r="B70" s="7" t="s">
        <v>125</v>
      </c>
      <c r="C70" s="10" t="s">
        <v>79</v>
      </c>
      <c r="D70" s="11">
        <v>4</v>
      </c>
      <c r="E70" s="334"/>
      <c r="F70" s="357">
        <f>D70*E70</f>
        <v>0</v>
      </c>
    </row>
    <row r="71" spans="1:6" s="91" customFormat="1" x14ac:dyDescent="0.2">
      <c r="A71" s="9"/>
      <c r="B71" s="7"/>
      <c r="C71" s="10"/>
      <c r="D71" s="11"/>
      <c r="E71" s="14"/>
      <c r="F71" s="357"/>
    </row>
    <row r="72" spans="1:6" s="91" customFormat="1" ht="72" customHeight="1" x14ac:dyDescent="0.2">
      <c r="A72" s="9" t="s">
        <v>81</v>
      </c>
      <c r="B72" s="7" t="s">
        <v>32</v>
      </c>
      <c r="C72" s="10" t="s">
        <v>79</v>
      </c>
      <c r="D72" s="11">
        <v>12</v>
      </c>
      <c r="E72" s="334"/>
      <c r="F72" s="357">
        <f>D72*E72</f>
        <v>0</v>
      </c>
    </row>
    <row r="73" spans="1:6" s="91" customFormat="1" x14ac:dyDescent="0.2">
      <c r="A73" s="9"/>
      <c r="B73" s="7"/>
      <c r="C73" s="10"/>
      <c r="D73" s="11"/>
      <c r="E73" s="14"/>
      <c r="F73" s="357"/>
    </row>
    <row r="74" spans="1:6" s="47" customFormat="1" ht="89.25" x14ac:dyDescent="0.2">
      <c r="A74" s="9" t="s">
        <v>80</v>
      </c>
      <c r="B74" s="7" t="s">
        <v>404</v>
      </c>
      <c r="C74" s="10" t="s">
        <v>78</v>
      </c>
      <c r="D74" s="11">
        <v>4</v>
      </c>
      <c r="E74" s="334"/>
      <c r="F74" s="357">
        <f>D74*E74</f>
        <v>0</v>
      </c>
    </row>
    <row r="75" spans="1:6" s="47" customFormat="1" x14ac:dyDescent="0.2">
      <c r="A75" s="9"/>
      <c r="B75" s="7"/>
      <c r="C75" s="10"/>
      <c r="D75" s="11"/>
      <c r="E75" s="14"/>
      <c r="F75" s="357"/>
    </row>
    <row r="76" spans="1:6" s="47" customFormat="1" ht="25.5" x14ac:dyDescent="0.2">
      <c r="A76" s="9" t="s">
        <v>82</v>
      </c>
      <c r="B76" s="7" t="s">
        <v>147</v>
      </c>
      <c r="C76" s="10" t="s">
        <v>78</v>
      </c>
      <c r="D76" s="11">
        <v>11</v>
      </c>
      <c r="E76" s="334"/>
      <c r="F76" s="357">
        <f>D76*E76</f>
        <v>0</v>
      </c>
    </row>
    <row r="77" spans="1:6" s="47" customFormat="1" x14ac:dyDescent="0.2">
      <c r="A77" s="9"/>
      <c r="B77" s="7"/>
      <c r="C77" s="10"/>
      <c r="D77" s="11"/>
      <c r="E77" s="14"/>
      <c r="F77" s="357"/>
    </row>
    <row r="78" spans="1:6" s="47" customFormat="1" ht="26.25" thickBot="1" x14ac:dyDescent="0.25">
      <c r="A78" s="9" t="s">
        <v>83</v>
      </c>
      <c r="B78" s="95" t="s">
        <v>33</v>
      </c>
      <c r="C78" s="100" t="s">
        <v>76</v>
      </c>
      <c r="D78" s="96">
        <v>0.1</v>
      </c>
      <c r="E78" s="408">
        <f>SUM(F68:F76)</f>
        <v>0</v>
      </c>
      <c r="F78" s="331">
        <f>SUM(E78*0.1)</f>
        <v>0</v>
      </c>
    </row>
    <row r="79" spans="1:6" s="47" customFormat="1" ht="14.25" thickTop="1" thickBot="1" x14ac:dyDescent="0.25">
      <c r="A79" s="9"/>
      <c r="B79" s="125" t="s">
        <v>34</v>
      </c>
      <c r="C79" s="98"/>
      <c r="D79" s="99"/>
      <c r="E79" s="422"/>
      <c r="F79" s="391">
        <f>SUM(F68:F78)</f>
        <v>0</v>
      </c>
    </row>
    <row r="80" spans="1:6" s="47" customFormat="1" x14ac:dyDescent="0.2">
      <c r="A80" s="9"/>
      <c r="C80" s="10"/>
      <c r="E80" s="14"/>
      <c r="F80" s="357"/>
    </row>
    <row r="81" spans="1:6" s="47" customFormat="1" x14ac:dyDescent="0.2">
      <c r="A81" s="93"/>
      <c r="B81" s="7"/>
      <c r="C81" s="10"/>
      <c r="D81" s="11"/>
      <c r="E81" s="14"/>
      <c r="F81" s="350"/>
    </row>
    <row r="82" spans="1:6" s="91" customFormat="1" x14ac:dyDescent="0.2">
      <c r="A82" s="56" t="s">
        <v>35</v>
      </c>
      <c r="B82" s="75" t="s">
        <v>37</v>
      </c>
      <c r="C82" s="76"/>
      <c r="D82" s="77"/>
      <c r="E82" s="14"/>
      <c r="F82" s="351"/>
    </row>
    <row r="83" spans="1:6" x14ac:dyDescent="0.2">
      <c r="A83" s="9"/>
      <c r="B83" s="7"/>
      <c r="C83" s="109"/>
      <c r="D83" s="114"/>
      <c r="E83" s="407"/>
      <c r="F83" s="393"/>
    </row>
    <row r="84" spans="1:6" x14ac:dyDescent="0.2">
      <c r="A84" s="9" t="s">
        <v>74</v>
      </c>
      <c r="B84" s="7" t="s">
        <v>133</v>
      </c>
      <c r="C84" s="109" t="s">
        <v>76</v>
      </c>
      <c r="D84" s="114">
        <v>1</v>
      </c>
      <c r="E84" s="406"/>
      <c r="F84" s="393">
        <f>D84*E84</f>
        <v>0</v>
      </c>
    </row>
    <row r="85" spans="1:6" x14ac:dyDescent="0.2">
      <c r="A85" s="9"/>
      <c r="B85" s="7"/>
      <c r="C85" s="109"/>
      <c r="D85" s="114"/>
      <c r="E85" s="407"/>
      <c r="F85" s="393"/>
    </row>
    <row r="86" spans="1:6" ht="82.5" customHeight="1" x14ac:dyDescent="0.2">
      <c r="A86" s="9" t="s">
        <v>77</v>
      </c>
      <c r="B86" s="7" t="s">
        <v>53</v>
      </c>
      <c r="C86" s="109"/>
      <c r="D86" s="114"/>
      <c r="E86" s="407"/>
      <c r="F86" s="393"/>
    </row>
    <row r="87" spans="1:6" x14ac:dyDescent="0.2">
      <c r="A87" s="9"/>
      <c r="B87" s="7" t="s">
        <v>39</v>
      </c>
      <c r="C87" s="109" t="s">
        <v>40</v>
      </c>
      <c r="D87" s="114">
        <v>6</v>
      </c>
      <c r="E87" s="406"/>
      <c r="F87" s="393">
        <f>D87*E87</f>
        <v>0</v>
      </c>
    </row>
    <row r="88" spans="1:6" x14ac:dyDescent="0.2">
      <c r="A88" s="9"/>
      <c r="B88" s="7"/>
      <c r="C88" s="109"/>
      <c r="D88" s="114"/>
      <c r="E88" s="407"/>
      <c r="F88" s="393"/>
    </row>
    <row r="89" spans="1:6" ht="76.5" x14ac:dyDescent="0.2">
      <c r="A89" s="9" t="s">
        <v>81</v>
      </c>
      <c r="B89" s="7" t="s">
        <v>54</v>
      </c>
      <c r="C89" s="109"/>
      <c r="D89" s="114"/>
      <c r="E89" s="407"/>
      <c r="F89" s="393"/>
    </row>
    <row r="90" spans="1:6" x14ac:dyDescent="0.2">
      <c r="A90" s="9"/>
      <c r="B90" s="7" t="s">
        <v>39</v>
      </c>
      <c r="C90" s="109" t="s">
        <v>40</v>
      </c>
      <c r="D90" s="114">
        <v>15</v>
      </c>
      <c r="E90" s="406"/>
      <c r="F90" s="393">
        <f>D90*E90</f>
        <v>0</v>
      </c>
    </row>
    <row r="91" spans="1:6" x14ac:dyDescent="0.2">
      <c r="A91" s="9"/>
      <c r="B91" s="7"/>
      <c r="C91" s="109"/>
      <c r="D91" s="114"/>
      <c r="E91" s="407"/>
      <c r="F91" s="393"/>
    </row>
    <row r="92" spans="1:6" ht="114.75" x14ac:dyDescent="0.2">
      <c r="A92" s="9" t="s">
        <v>80</v>
      </c>
      <c r="B92" s="7" t="s">
        <v>405</v>
      </c>
      <c r="C92" s="109" t="s">
        <v>55</v>
      </c>
      <c r="D92" s="114">
        <v>1</v>
      </c>
      <c r="E92" s="406"/>
      <c r="F92" s="393">
        <f>D92*E92</f>
        <v>0</v>
      </c>
    </row>
    <row r="93" spans="1:6" x14ac:dyDescent="0.2">
      <c r="A93" s="9"/>
      <c r="B93" s="7"/>
      <c r="C93" s="109"/>
      <c r="D93" s="114"/>
      <c r="E93" s="407"/>
      <c r="F93" s="393"/>
    </row>
    <row r="94" spans="1:6" ht="25.5" x14ac:dyDescent="0.2">
      <c r="A94" s="9" t="s">
        <v>82</v>
      </c>
      <c r="B94" s="7" t="s">
        <v>332</v>
      </c>
      <c r="C94" s="109" t="s">
        <v>40</v>
      </c>
      <c r="D94" s="114">
        <v>5</v>
      </c>
      <c r="E94" s="406"/>
      <c r="F94" s="393">
        <f>D94*E94</f>
        <v>0</v>
      </c>
    </row>
    <row r="95" spans="1:6" x14ac:dyDescent="0.2">
      <c r="A95" s="9"/>
      <c r="B95" s="7"/>
      <c r="C95" s="109"/>
      <c r="D95" s="114"/>
      <c r="E95" s="407"/>
      <c r="F95" s="393"/>
    </row>
    <row r="96" spans="1:6" ht="25.5" x14ac:dyDescent="0.2">
      <c r="A96" s="9" t="s">
        <v>83</v>
      </c>
      <c r="B96" s="7" t="s">
        <v>57</v>
      </c>
      <c r="C96" s="109" t="s">
        <v>76</v>
      </c>
      <c r="D96" s="114">
        <v>1</v>
      </c>
      <c r="E96" s="406"/>
      <c r="F96" s="393">
        <f>D96*E96</f>
        <v>0</v>
      </c>
    </row>
    <row r="97" spans="1:6" x14ac:dyDescent="0.2">
      <c r="A97" s="9"/>
      <c r="B97" s="7"/>
      <c r="C97" s="109"/>
      <c r="D97" s="114"/>
      <c r="E97" s="407"/>
      <c r="F97" s="393"/>
    </row>
    <row r="98" spans="1:6" ht="25.5" x14ac:dyDescent="0.2">
      <c r="A98" s="9" t="s">
        <v>86</v>
      </c>
      <c r="B98" s="7" t="s">
        <v>58</v>
      </c>
      <c r="C98" s="109" t="s">
        <v>59</v>
      </c>
      <c r="D98" s="114">
        <v>2</v>
      </c>
      <c r="E98" s="406"/>
      <c r="F98" s="393">
        <f>D98*E98</f>
        <v>0</v>
      </c>
    </row>
    <row r="99" spans="1:6" x14ac:dyDescent="0.2">
      <c r="A99" s="9"/>
      <c r="B99" s="7"/>
      <c r="C99" s="109"/>
      <c r="D99" s="114"/>
      <c r="E99" s="407"/>
      <c r="F99" s="393"/>
    </row>
    <row r="100" spans="1:6" ht="25.5" x14ac:dyDescent="0.2">
      <c r="A100" s="9" t="s">
        <v>87</v>
      </c>
      <c r="B100" s="7" t="s">
        <v>134</v>
      </c>
      <c r="C100" s="109" t="s">
        <v>76</v>
      </c>
      <c r="D100" s="114">
        <v>1</v>
      </c>
      <c r="E100" s="406"/>
      <c r="F100" s="393">
        <f>D100*E100</f>
        <v>0</v>
      </c>
    </row>
    <row r="101" spans="1:6" x14ac:dyDescent="0.2">
      <c r="B101" s="110"/>
      <c r="C101" s="109"/>
      <c r="D101" s="114"/>
      <c r="E101" s="407"/>
      <c r="F101" s="393"/>
    </row>
    <row r="102" spans="1:6" ht="38.25" x14ac:dyDescent="0.2">
      <c r="A102" s="9" t="s">
        <v>106</v>
      </c>
      <c r="B102" s="7" t="s">
        <v>374</v>
      </c>
      <c r="C102" s="109"/>
      <c r="D102" s="114"/>
      <c r="E102" s="407"/>
      <c r="F102" s="393"/>
    </row>
    <row r="103" spans="1:6" ht="25.5" x14ac:dyDescent="0.2">
      <c r="A103" s="111" t="s">
        <v>101</v>
      </c>
      <c r="B103" s="7" t="s">
        <v>60</v>
      </c>
      <c r="C103" s="109"/>
      <c r="D103" s="114"/>
      <c r="E103" s="407"/>
      <c r="F103" s="393"/>
    </row>
    <row r="104" spans="1:6" ht="25.5" x14ac:dyDescent="0.2">
      <c r="A104" s="111" t="s">
        <v>101</v>
      </c>
      <c r="B104" s="7" t="s">
        <v>61</v>
      </c>
      <c r="C104" s="109"/>
      <c r="D104" s="114"/>
      <c r="E104" s="407"/>
      <c r="F104" s="393"/>
    </row>
    <row r="105" spans="1:6" ht="25.5" x14ac:dyDescent="0.2">
      <c r="A105" s="111" t="s">
        <v>101</v>
      </c>
      <c r="B105" s="7" t="s">
        <v>62</v>
      </c>
      <c r="C105" s="109"/>
      <c r="D105" s="114"/>
      <c r="E105" s="407"/>
      <c r="F105" s="393"/>
    </row>
    <row r="106" spans="1:6" ht="58.5" customHeight="1" x14ac:dyDescent="0.2">
      <c r="A106" s="111" t="s">
        <v>101</v>
      </c>
      <c r="B106" s="7" t="s">
        <v>354</v>
      </c>
      <c r="C106" s="109"/>
      <c r="D106" s="114"/>
      <c r="E106" s="407"/>
      <c r="F106" s="393"/>
    </row>
    <row r="107" spans="1:6" ht="25.5" x14ac:dyDescent="0.2">
      <c r="A107" s="111" t="s">
        <v>101</v>
      </c>
      <c r="B107" s="7" t="s">
        <v>63</v>
      </c>
      <c r="C107" s="109"/>
      <c r="D107" s="114"/>
      <c r="E107" s="407"/>
      <c r="F107" s="393"/>
    </row>
    <row r="108" spans="1:6" ht="25.5" x14ac:dyDescent="0.2">
      <c r="A108" s="9"/>
      <c r="B108" s="7" t="s">
        <v>135</v>
      </c>
      <c r="C108" s="109" t="s">
        <v>76</v>
      </c>
      <c r="D108" s="114">
        <v>1</v>
      </c>
      <c r="E108" s="406"/>
      <c r="F108" s="393">
        <f>D108*E108</f>
        <v>0</v>
      </c>
    </row>
    <row r="109" spans="1:6" x14ac:dyDescent="0.2">
      <c r="B109" s="110"/>
      <c r="C109" s="109"/>
      <c r="D109" s="114"/>
      <c r="E109" s="407"/>
      <c r="F109" s="393"/>
    </row>
    <row r="110" spans="1:6" x14ac:dyDescent="0.2">
      <c r="A110" s="9" t="s">
        <v>107</v>
      </c>
      <c r="B110" s="7" t="s">
        <v>64</v>
      </c>
      <c r="C110" s="109"/>
      <c r="D110" s="114"/>
      <c r="E110" s="407"/>
      <c r="F110" s="393"/>
    </row>
    <row r="111" spans="1:6" ht="38.25" x14ac:dyDescent="0.2">
      <c r="A111" s="9" t="s">
        <v>101</v>
      </c>
      <c r="B111" s="7" t="s">
        <v>65</v>
      </c>
      <c r="C111" s="109"/>
      <c r="D111" s="114"/>
      <c r="E111" s="407"/>
      <c r="F111" s="393"/>
    </row>
    <row r="112" spans="1:6" x14ac:dyDescent="0.2">
      <c r="A112" s="9" t="s">
        <v>101</v>
      </c>
      <c r="B112" s="7" t="s">
        <v>132</v>
      </c>
      <c r="C112" s="109"/>
      <c r="D112" s="114"/>
      <c r="E112" s="407"/>
      <c r="F112" s="393"/>
    </row>
    <row r="113" spans="1:6" ht="89.25" x14ac:dyDescent="0.2">
      <c r="A113" s="9" t="s">
        <v>101</v>
      </c>
      <c r="B113" s="7" t="s">
        <v>66</v>
      </c>
      <c r="C113" s="109"/>
      <c r="D113" s="114"/>
      <c r="E113" s="407"/>
      <c r="F113" s="393"/>
    </row>
    <row r="114" spans="1:6" ht="25.5" x14ac:dyDescent="0.2">
      <c r="A114" s="9" t="s">
        <v>101</v>
      </c>
      <c r="B114" s="7" t="s">
        <v>67</v>
      </c>
      <c r="C114" s="109" t="s">
        <v>76</v>
      </c>
      <c r="D114" s="114">
        <v>1</v>
      </c>
      <c r="E114" s="406"/>
      <c r="F114" s="393">
        <f>D114*E114</f>
        <v>0</v>
      </c>
    </row>
    <row r="115" spans="1:6" x14ac:dyDescent="0.2">
      <c r="B115" s="7"/>
      <c r="C115" s="109"/>
      <c r="D115" s="114"/>
      <c r="E115" s="407"/>
      <c r="F115" s="393"/>
    </row>
    <row r="116" spans="1:6" ht="100.5" customHeight="1" x14ac:dyDescent="0.2">
      <c r="A116" s="9" t="s">
        <v>15</v>
      </c>
      <c r="B116" s="7" t="s">
        <v>445</v>
      </c>
      <c r="C116" s="109" t="s">
        <v>55</v>
      </c>
      <c r="D116" s="114">
        <v>1</v>
      </c>
      <c r="E116" s="406"/>
      <c r="F116" s="393">
        <f>D116*E116</f>
        <v>0</v>
      </c>
    </row>
    <row r="117" spans="1:6" x14ac:dyDescent="0.2">
      <c r="A117" s="9"/>
      <c r="B117" s="7"/>
      <c r="C117" s="109"/>
      <c r="D117" s="114"/>
      <c r="E117" s="407"/>
      <c r="F117" s="393"/>
    </row>
    <row r="118" spans="1:6" ht="51" customHeight="1" x14ac:dyDescent="0.2">
      <c r="A118" s="9" t="s">
        <v>17</v>
      </c>
      <c r="B118" s="7" t="s">
        <v>68</v>
      </c>
      <c r="C118" s="109" t="s">
        <v>76</v>
      </c>
      <c r="D118" s="114">
        <v>1</v>
      </c>
      <c r="E118" s="406"/>
      <c r="F118" s="393">
        <f>D118*E118</f>
        <v>0</v>
      </c>
    </row>
    <row r="119" spans="1:6" x14ac:dyDescent="0.2">
      <c r="B119" s="110"/>
      <c r="C119" s="109"/>
      <c r="D119" s="114"/>
      <c r="E119" s="407"/>
      <c r="F119" s="393"/>
    </row>
    <row r="120" spans="1:6" ht="121.5" customHeight="1" x14ac:dyDescent="0.2">
      <c r="A120" s="9" t="s">
        <v>20</v>
      </c>
      <c r="B120" s="7" t="s">
        <v>406</v>
      </c>
      <c r="C120" s="109" t="s">
        <v>55</v>
      </c>
      <c r="D120" s="114">
        <v>1</v>
      </c>
      <c r="E120" s="406"/>
      <c r="F120" s="393">
        <f>D120*E120</f>
        <v>0</v>
      </c>
    </row>
    <row r="121" spans="1:6" x14ac:dyDescent="0.2">
      <c r="A121" s="9"/>
      <c r="B121" s="7"/>
      <c r="C121" s="109"/>
      <c r="D121" s="114"/>
      <c r="E121" s="407"/>
      <c r="F121" s="393"/>
    </row>
    <row r="122" spans="1:6" ht="51" x14ac:dyDescent="0.2">
      <c r="A122" s="9" t="s">
        <v>41</v>
      </c>
      <c r="B122" s="7" t="s">
        <v>69</v>
      </c>
      <c r="C122" s="109" t="s">
        <v>76</v>
      </c>
      <c r="D122" s="114">
        <v>1</v>
      </c>
      <c r="E122" s="406"/>
      <c r="F122" s="393">
        <f>D122*E122</f>
        <v>0</v>
      </c>
    </row>
    <row r="123" spans="1:6" x14ac:dyDescent="0.2">
      <c r="A123" s="9"/>
      <c r="B123" s="7"/>
      <c r="C123" s="109"/>
      <c r="D123" s="114"/>
      <c r="E123" s="407"/>
      <c r="F123" s="393"/>
    </row>
    <row r="124" spans="1:6" x14ac:dyDescent="0.2">
      <c r="A124" s="9" t="s">
        <v>42</v>
      </c>
      <c r="B124" s="7" t="s">
        <v>70</v>
      </c>
      <c r="C124" s="109" t="s">
        <v>76</v>
      </c>
      <c r="D124" s="114">
        <v>1</v>
      </c>
      <c r="E124" s="406"/>
      <c r="F124" s="393">
        <f>D124*E124</f>
        <v>0</v>
      </c>
    </row>
    <row r="125" spans="1:6" x14ac:dyDescent="0.2">
      <c r="A125" s="9"/>
      <c r="B125" s="7"/>
      <c r="C125" s="109"/>
      <c r="D125" s="114"/>
      <c r="E125" s="407"/>
      <c r="F125" s="393"/>
    </row>
    <row r="126" spans="1:6" ht="25.5" x14ac:dyDescent="0.2">
      <c r="A126" s="9" t="s">
        <v>72</v>
      </c>
      <c r="B126" s="7" t="s">
        <v>71</v>
      </c>
      <c r="C126" s="109" t="s">
        <v>76</v>
      </c>
      <c r="D126" s="114">
        <v>1</v>
      </c>
      <c r="E126" s="406"/>
      <c r="F126" s="393">
        <f>D126*E126</f>
        <v>0</v>
      </c>
    </row>
    <row r="127" spans="1:6" x14ac:dyDescent="0.2">
      <c r="A127" s="9"/>
      <c r="B127" s="7"/>
      <c r="C127" s="109"/>
      <c r="D127" s="114"/>
      <c r="E127" s="407"/>
      <c r="F127" s="393"/>
    </row>
    <row r="128" spans="1:6" s="47" customFormat="1" ht="26.25" thickBot="1" x14ac:dyDescent="0.25">
      <c r="A128" s="9" t="s">
        <v>180</v>
      </c>
      <c r="B128" s="95" t="s">
        <v>33</v>
      </c>
      <c r="C128" s="100" t="s">
        <v>76</v>
      </c>
      <c r="D128" s="96">
        <v>0.1</v>
      </c>
      <c r="E128" s="447">
        <f>SUM(F84:F126)</f>
        <v>0</v>
      </c>
      <c r="F128" s="331">
        <f>SUM(E128*0.1)</f>
        <v>0</v>
      </c>
    </row>
    <row r="129" spans="1:6" ht="14.25" thickTop="1" thickBot="1" x14ac:dyDescent="0.25">
      <c r="A129" s="9"/>
      <c r="B129" s="126" t="s">
        <v>140</v>
      </c>
      <c r="C129" s="112"/>
      <c r="D129" s="113"/>
      <c r="E129" s="409"/>
      <c r="F129" s="394">
        <f>SUM(F83:F128)</f>
        <v>0</v>
      </c>
    </row>
    <row r="130" spans="1:6" s="47" customFormat="1" x14ac:dyDescent="0.2">
      <c r="A130" s="9"/>
      <c r="B130" s="7"/>
      <c r="C130" s="10"/>
      <c r="D130" s="11"/>
      <c r="E130" s="14"/>
      <c r="F130" s="350"/>
    </row>
    <row r="131" spans="1:6" s="47" customFormat="1" x14ac:dyDescent="0.2">
      <c r="A131" s="9"/>
      <c r="B131" s="7"/>
      <c r="C131" s="10"/>
      <c r="D131" s="11"/>
      <c r="E131" s="14"/>
      <c r="F131" s="350"/>
    </row>
    <row r="132" spans="1:6" s="91" customFormat="1" x14ac:dyDescent="0.2">
      <c r="A132" s="56" t="s">
        <v>43</v>
      </c>
      <c r="B132" s="75" t="s">
        <v>46</v>
      </c>
      <c r="C132" s="76"/>
      <c r="D132" s="77"/>
      <c r="E132" s="14"/>
      <c r="F132" s="351"/>
    </row>
    <row r="133" spans="1:6" s="47" customFormat="1" x14ac:dyDescent="0.2">
      <c r="A133" s="9"/>
      <c r="B133" s="7"/>
      <c r="C133" s="10"/>
      <c r="D133" s="11"/>
      <c r="E133" s="14"/>
      <c r="F133" s="350"/>
    </row>
    <row r="134" spans="1:6" s="47" customFormat="1" ht="51" x14ac:dyDescent="0.2">
      <c r="A134" s="9" t="s">
        <v>74</v>
      </c>
      <c r="B134" s="7" t="s">
        <v>138</v>
      </c>
      <c r="C134" s="10" t="s">
        <v>3</v>
      </c>
      <c r="D134" s="11">
        <v>2</v>
      </c>
      <c r="E134" s="334"/>
      <c r="F134" s="350">
        <f>D134*E134</f>
        <v>0</v>
      </c>
    </row>
    <row r="135" spans="1:6" s="47" customFormat="1" x14ac:dyDescent="0.2">
      <c r="A135" s="9"/>
      <c r="B135" s="7"/>
      <c r="C135" s="10"/>
      <c r="D135" s="101"/>
      <c r="E135" s="14"/>
      <c r="F135" s="350"/>
    </row>
    <row r="136" spans="1:6" s="47" customFormat="1" ht="89.45" customHeight="1" x14ac:dyDescent="0.2">
      <c r="A136" s="9" t="s">
        <v>77</v>
      </c>
      <c r="B136" s="7" t="s">
        <v>257</v>
      </c>
      <c r="C136" s="10" t="s">
        <v>85</v>
      </c>
      <c r="D136" s="11">
        <v>1</v>
      </c>
      <c r="E136" s="334"/>
      <c r="F136" s="350">
        <f>D136*E136</f>
        <v>0</v>
      </c>
    </row>
    <row r="137" spans="1:6" s="47" customFormat="1" x14ac:dyDescent="0.2">
      <c r="A137" s="9"/>
      <c r="E137" s="404"/>
      <c r="F137" s="352"/>
    </row>
    <row r="138" spans="1:6" s="47" customFormat="1" ht="51" x14ac:dyDescent="0.2">
      <c r="A138" s="9" t="s">
        <v>81</v>
      </c>
      <c r="B138" s="7" t="s">
        <v>139</v>
      </c>
      <c r="C138" s="10" t="s">
        <v>85</v>
      </c>
      <c r="D138" s="11">
        <v>1</v>
      </c>
      <c r="E138" s="334"/>
      <c r="F138" s="350">
        <f>D138*E138</f>
        <v>0</v>
      </c>
    </row>
    <row r="139" spans="1:6" s="47" customFormat="1" x14ac:dyDescent="0.2">
      <c r="A139" s="9"/>
      <c r="B139" s="7"/>
      <c r="C139" s="10"/>
      <c r="D139" s="11"/>
      <c r="E139" s="14"/>
      <c r="F139" s="350"/>
    </row>
    <row r="140" spans="1:6" s="47" customFormat="1" ht="76.5" x14ac:dyDescent="0.2">
      <c r="A140" s="9" t="s">
        <v>80</v>
      </c>
      <c r="B140" s="7" t="s">
        <v>369</v>
      </c>
      <c r="C140" s="10" t="s">
        <v>85</v>
      </c>
      <c r="D140" s="11">
        <v>1</v>
      </c>
      <c r="E140" s="334"/>
      <c r="F140" s="350">
        <f>D140*E140</f>
        <v>0</v>
      </c>
    </row>
    <row r="141" spans="1:6" s="47" customFormat="1" x14ac:dyDescent="0.2">
      <c r="A141" s="9"/>
      <c r="B141" s="7"/>
      <c r="C141" s="10"/>
      <c r="D141" s="11"/>
      <c r="E141" s="14"/>
      <c r="F141" s="350"/>
    </row>
    <row r="142" spans="1:6" s="47" customFormat="1" ht="63.75" x14ac:dyDescent="0.2">
      <c r="A142" s="9" t="s">
        <v>82</v>
      </c>
      <c r="B142" s="7" t="s">
        <v>376</v>
      </c>
      <c r="C142" s="10" t="s">
        <v>85</v>
      </c>
      <c r="D142" s="11">
        <v>4</v>
      </c>
      <c r="E142" s="334"/>
      <c r="F142" s="350">
        <f>D142*E142</f>
        <v>0</v>
      </c>
    </row>
    <row r="143" spans="1:6" s="47" customFormat="1" x14ac:dyDescent="0.2">
      <c r="A143" s="9"/>
      <c r="B143" s="7"/>
      <c r="C143" s="10"/>
      <c r="D143" s="11"/>
      <c r="E143" s="14"/>
      <c r="F143" s="350"/>
    </row>
    <row r="144" spans="1:6" s="47" customFormat="1" ht="63" customHeight="1" x14ac:dyDescent="0.2">
      <c r="A144" s="9" t="s">
        <v>83</v>
      </c>
      <c r="B144" s="7" t="s">
        <v>407</v>
      </c>
      <c r="C144" s="10" t="s">
        <v>85</v>
      </c>
      <c r="D144" s="11">
        <v>1</v>
      </c>
      <c r="E144" s="334"/>
      <c r="F144" s="350">
        <f>D144*E144</f>
        <v>0</v>
      </c>
    </row>
    <row r="145" spans="1:9" s="47" customFormat="1" x14ac:dyDescent="0.2">
      <c r="A145" s="9"/>
      <c r="B145" s="7"/>
      <c r="C145" s="10"/>
      <c r="D145" s="11"/>
      <c r="E145" s="14"/>
      <c r="F145" s="350"/>
    </row>
    <row r="146" spans="1:9" s="47" customFormat="1" ht="53.45" customHeight="1" thickBot="1" x14ac:dyDescent="0.25">
      <c r="A146" s="9" t="s">
        <v>86</v>
      </c>
      <c r="B146" s="95" t="s">
        <v>48</v>
      </c>
      <c r="C146" s="82" t="s">
        <v>76</v>
      </c>
      <c r="D146" s="96">
        <v>0.1</v>
      </c>
      <c r="E146" s="447">
        <f>SUM(F134:F144)</f>
        <v>0</v>
      </c>
      <c r="F146" s="331">
        <f>D146*E146</f>
        <v>0</v>
      </c>
    </row>
    <row r="147" spans="1:9" s="47" customFormat="1" ht="14.25" thickTop="1" thickBot="1" x14ac:dyDescent="0.25">
      <c r="A147" s="9"/>
      <c r="B147" s="125" t="s">
        <v>49</v>
      </c>
      <c r="C147" s="98"/>
      <c r="D147" s="99"/>
      <c r="E147" s="102"/>
      <c r="F147" s="353">
        <f>SUM(F134:F146)</f>
        <v>0</v>
      </c>
    </row>
    <row r="148" spans="1:9" s="47" customFormat="1" x14ac:dyDescent="0.2">
      <c r="A148" s="9"/>
      <c r="B148" s="139"/>
      <c r="C148" s="134"/>
      <c r="D148" s="137"/>
      <c r="E148" s="135"/>
      <c r="F148" s="354"/>
    </row>
    <row r="149" spans="1:9" s="1" customFormat="1" x14ac:dyDescent="0.2">
      <c r="A149" s="56" t="s">
        <v>178</v>
      </c>
      <c r="B149" s="57" t="s">
        <v>185</v>
      </c>
      <c r="C149" s="55"/>
      <c r="E149" s="413"/>
      <c r="F149" s="355"/>
    </row>
    <row r="150" spans="1:9" s="1" customFormat="1" x14ac:dyDescent="0.2">
      <c r="A150" s="56"/>
      <c r="B150" s="57"/>
      <c r="C150" s="55"/>
      <c r="E150" s="413"/>
      <c r="F150" s="355"/>
    </row>
    <row r="151" spans="1:9" s="1" customFormat="1" ht="64.5" customHeight="1" x14ac:dyDescent="0.2">
      <c r="A151" s="9" t="s">
        <v>74</v>
      </c>
      <c r="B151" s="58" t="s">
        <v>291</v>
      </c>
      <c r="C151" s="55"/>
      <c r="E151" s="413"/>
      <c r="F151" s="355"/>
    </row>
    <row r="152" spans="1:9" s="1" customFormat="1" x14ac:dyDescent="0.2">
      <c r="A152" s="9"/>
      <c r="B152" s="58" t="s">
        <v>252</v>
      </c>
      <c r="C152" s="55" t="s">
        <v>85</v>
      </c>
      <c r="D152" s="59">
        <v>1</v>
      </c>
      <c r="E152" s="405"/>
      <c r="F152" s="357">
        <f>SUM(D152*E152)</f>
        <v>0</v>
      </c>
    </row>
    <row r="153" spans="1:9" s="1" customFormat="1" ht="11.65" customHeight="1" x14ac:dyDescent="0.2">
      <c r="A153" s="9"/>
      <c r="B153" s="60"/>
      <c r="C153" s="55"/>
      <c r="D153" s="59"/>
      <c r="E153" s="413"/>
      <c r="F153" s="357"/>
    </row>
    <row r="154" spans="1:9" s="1" customFormat="1" ht="64.5" customHeight="1" x14ac:dyDescent="0.2">
      <c r="A154" s="9" t="s">
        <v>77</v>
      </c>
      <c r="B154" s="58" t="s">
        <v>251</v>
      </c>
      <c r="C154" s="55"/>
      <c r="D154" s="59"/>
      <c r="E154" s="413"/>
      <c r="F154" s="357"/>
      <c r="I154" s="58"/>
    </row>
    <row r="155" spans="1:9" s="1" customFormat="1" x14ac:dyDescent="0.2">
      <c r="A155" s="9"/>
      <c r="B155" s="58" t="s">
        <v>289</v>
      </c>
      <c r="C155" s="55" t="s">
        <v>85</v>
      </c>
      <c r="D155" s="59">
        <v>1</v>
      </c>
      <c r="E155" s="405"/>
      <c r="F155" s="357">
        <f t="shared" ref="F155" si="1">SUM(D155*E155)</f>
        <v>0</v>
      </c>
    </row>
    <row r="156" spans="1:9" s="1" customFormat="1" x14ac:dyDescent="0.2">
      <c r="A156" s="9"/>
      <c r="B156" s="58"/>
      <c r="C156" s="55"/>
      <c r="D156" s="59"/>
      <c r="E156" s="413"/>
      <c r="F156" s="357"/>
    </row>
    <row r="157" spans="1:9" s="1" customFormat="1" ht="63.75" customHeight="1" x14ac:dyDescent="0.2">
      <c r="A157" s="63" t="s">
        <v>81</v>
      </c>
      <c r="B157" s="7" t="s">
        <v>408</v>
      </c>
      <c r="C157" s="10" t="s">
        <v>79</v>
      </c>
      <c r="D157" s="11">
        <v>3</v>
      </c>
      <c r="E157" s="334"/>
      <c r="F157" s="357">
        <f>D157*E157</f>
        <v>0</v>
      </c>
    </row>
    <row r="158" spans="1:9" s="1" customFormat="1" ht="14.25" customHeight="1" x14ac:dyDescent="0.2">
      <c r="A158" s="63"/>
      <c r="B158" s="64"/>
      <c r="C158" s="58"/>
      <c r="D158" s="61"/>
      <c r="E158" s="62"/>
      <c r="F158" s="356"/>
    </row>
    <row r="159" spans="1:9" s="1" customFormat="1" ht="66" customHeight="1" thickBot="1" x14ac:dyDescent="0.25">
      <c r="A159" s="63" t="s">
        <v>80</v>
      </c>
      <c r="B159" s="67" t="s">
        <v>99</v>
      </c>
      <c r="C159" s="68" t="s">
        <v>76</v>
      </c>
      <c r="D159" s="69">
        <v>0.1</v>
      </c>
      <c r="E159" s="453">
        <f>SUM(F152:F157)</f>
        <v>0</v>
      </c>
      <c r="F159" s="332">
        <f>D159*E159</f>
        <v>0</v>
      </c>
    </row>
    <row r="160" spans="1:9" s="1" customFormat="1" ht="16.5" thickTop="1" thickBot="1" x14ac:dyDescent="0.3">
      <c r="A160" s="9"/>
      <c r="B160" s="70" t="s">
        <v>94</v>
      </c>
      <c r="C160" s="71"/>
      <c r="D160" s="72"/>
      <c r="E160" s="425"/>
      <c r="F160" s="365">
        <f>SUM(F150:F159)</f>
        <v>0</v>
      </c>
    </row>
    <row r="161" spans="1:6" s="47" customFormat="1" x14ac:dyDescent="0.2">
      <c r="A161" s="9"/>
      <c r="B161" s="7"/>
      <c r="C161" s="10"/>
      <c r="D161" s="11"/>
      <c r="E161" s="14"/>
      <c r="F161" s="350"/>
    </row>
    <row r="162" spans="1:6" s="47" customFormat="1" x14ac:dyDescent="0.2">
      <c r="A162" s="9"/>
      <c r="E162" s="404"/>
      <c r="F162" s="352"/>
    </row>
    <row r="163" spans="1:6" s="47" customFormat="1" x14ac:dyDescent="0.2">
      <c r="A163" s="56"/>
      <c r="B163" s="57" t="s">
        <v>108</v>
      </c>
      <c r="C163" s="55"/>
      <c r="D163" s="1"/>
      <c r="E163" s="413"/>
      <c r="F163" s="358"/>
    </row>
    <row r="164" spans="1:6" s="47" customFormat="1" x14ac:dyDescent="0.2">
      <c r="A164" s="9"/>
      <c r="B164" s="1"/>
      <c r="C164" s="55"/>
      <c r="D164" s="1"/>
      <c r="E164" s="413"/>
      <c r="F164" s="355"/>
    </row>
    <row r="165" spans="1:6" s="47" customFormat="1" ht="26.25" thickBot="1" x14ac:dyDescent="0.25">
      <c r="A165" s="56"/>
      <c r="B165" s="83" t="s">
        <v>446</v>
      </c>
      <c r="C165" s="84"/>
      <c r="D165" s="85"/>
      <c r="E165" s="414"/>
      <c r="F165" s="359">
        <f>SUM(F147+F79+F62+F47+F129+F160)</f>
        <v>0</v>
      </c>
    </row>
    <row r="166" spans="1:6" s="47" customFormat="1" ht="14.25" thickTop="1" thickBot="1" x14ac:dyDescent="0.25">
      <c r="A166" s="9"/>
      <c r="B166" s="87" t="s">
        <v>109</v>
      </c>
      <c r="C166" s="88"/>
      <c r="D166" s="87"/>
      <c r="E166" s="415"/>
      <c r="F166" s="360">
        <f>SUM(F165*0.095)</f>
        <v>0</v>
      </c>
    </row>
    <row r="167" spans="1:6" s="47" customFormat="1" ht="13.5" thickTop="1" x14ac:dyDescent="0.2">
      <c r="A167" s="9"/>
      <c r="B167" s="123"/>
      <c r="C167" s="122"/>
      <c r="D167" s="123"/>
      <c r="E167" s="416"/>
      <c r="F167" s="361"/>
    </row>
    <row r="168" spans="1:6" s="47" customFormat="1" ht="13.5" thickBot="1" x14ac:dyDescent="0.25">
      <c r="A168" s="9"/>
      <c r="B168" s="123"/>
      <c r="C168" s="122"/>
      <c r="D168" s="123"/>
      <c r="E168" s="416"/>
      <c r="F168" s="128"/>
    </row>
    <row r="169" spans="1:6" s="47" customFormat="1" ht="16.5" thickTop="1" thickBot="1" x14ac:dyDescent="0.3">
      <c r="A169" s="9"/>
      <c r="B169" s="129" t="s">
        <v>379</v>
      </c>
      <c r="C169" s="130"/>
      <c r="D169" s="131"/>
      <c r="E169" s="417"/>
      <c r="F169" s="132">
        <f>SUM(F165:F166)</f>
        <v>0</v>
      </c>
    </row>
    <row r="170" spans="1:6" s="47" customFormat="1" x14ac:dyDescent="0.2">
      <c r="A170" s="56"/>
      <c r="B170" s="75"/>
      <c r="E170" s="404"/>
    </row>
    <row r="171" spans="1:6" x14ac:dyDescent="0.2">
      <c r="A171" s="93"/>
      <c r="B171" s="7"/>
      <c r="C171" s="10"/>
      <c r="D171" s="11"/>
      <c r="E171" s="14"/>
      <c r="F171" s="8"/>
    </row>
    <row r="172" spans="1:6" x14ac:dyDescent="0.2">
      <c r="A172" s="9"/>
      <c r="B172" s="1"/>
      <c r="C172" s="55"/>
      <c r="D172" s="1"/>
      <c r="E172" s="413"/>
      <c r="F172" s="1"/>
    </row>
    <row r="173" spans="1:6" x14ac:dyDescent="0.2">
      <c r="A173" s="9"/>
      <c r="B173" s="7"/>
      <c r="C173" s="10"/>
      <c r="D173" s="11"/>
      <c r="E173" s="404"/>
      <c r="F173" s="47"/>
    </row>
  </sheetData>
  <sheetProtection password="CC17" sheet="1" objects="1" scenarios="1" formatCells="0" formatColumns="0" selectLockedCells="1"/>
  <protectedRanges>
    <protectedRange sqref="E1:E1048576" name="Obseg1"/>
  </protectedRanges>
  <phoneticPr fontId="20" type="noConversion"/>
  <pageMargins left="0.75" right="0.75" top="1" bottom="1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55"/>
  <sheetViews>
    <sheetView topLeftCell="A34" zoomScaleNormal="100" zoomScaleSheetLayoutView="100" workbookViewId="0">
      <selection activeCell="E13" sqref="E13"/>
    </sheetView>
  </sheetViews>
  <sheetFormatPr defaultRowHeight="12.75" x14ac:dyDescent="0.2"/>
  <cols>
    <col min="1" max="1" width="5.42578125" customWidth="1"/>
    <col min="2" max="2" width="31.42578125" customWidth="1"/>
    <col min="3" max="3" width="6" customWidth="1"/>
    <col min="4" max="4" width="6.85546875" customWidth="1"/>
    <col min="5" max="5" width="11.85546875" style="424" customWidth="1"/>
    <col min="6" max="6" width="11.42578125" customWidth="1"/>
  </cols>
  <sheetData>
    <row r="1" spans="1:8" s="2" customFormat="1" x14ac:dyDescent="0.2">
      <c r="A1" s="104"/>
      <c r="B1" s="57"/>
      <c r="E1" s="426"/>
    </row>
    <row r="2" spans="1:8" s="2" customFormat="1" x14ac:dyDescent="0.2">
      <c r="A2" s="158" t="s">
        <v>15</v>
      </c>
      <c r="B2" s="153" t="s">
        <v>118</v>
      </c>
      <c r="C2" s="154"/>
      <c r="D2" s="154"/>
      <c r="E2" s="419"/>
      <c r="F2" s="154"/>
    </row>
    <row r="3" spans="1:8" s="2" customFormat="1" x14ac:dyDescent="0.2">
      <c r="A3" s="155"/>
      <c r="B3" s="156" t="s">
        <v>235</v>
      </c>
      <c r="C3" s="157"/>
      <c r="D3" s="157"/>
      <c r="E3" s="420"/>
      <c r="F3" s="157"/>
      <c r="G3" s="3"/>
      <c r="H3" s="117"/>
    </row>
    <row r="4" spans="1:8" s="1" customFormat="1" ht="38.25" x14ac:dyDescent="0.2">
      <c r="A4" s="9"/>
      <c r="C4" s="322" t="s">
        <v>425</v>
      </c>
      <c r="D4" s="57" t="s">
        <v>424</v>
      </c>
      <c r="E4" s="421" t="s">
        <v>426</v>
      </c>
      <c r="F4" s="325" t="s">
        <v>457</v>
      </c>
    </row>
    <row r="5" spans="1:8" s="91" customFormat="1" ht="73.150000000000006" customHeight="1" x14ac:dyDescent="0.2">
      <c r="A5" s="9"/>
      <c r="B5" s="136" t="s">
        <v>142</v>
      </c>
      <c r="C5" s="10"/>
      <c r="D5" s="11"/>
      <c r="E5" s="14"/>
      <c r="F5" s="350"/>
    </row>
    <row r="6" spans="1:8" s="91" customFormat="1" ht="11.65" customHeight="1" x14ac:dyDescent="0.2">
      <c r="A6" s="9"/>
      <c r="B6" s="127"/>
      <c r="C6" s="10"/>
      <c r="D6" s="11"/>
      <c r="E6" s="14"/>
      <c r="F6" s="350"/>
    </row>
    <row r="7" spans="1:8" s="91" customFormat="1" ht="49.9" customHeight="1" x14ac:dyDescent="0.2">
      <c r="A7" s="9"/>
      <c r="B7" s="136" t="s">
        <v>149</v>
      </c>
      <c r="C7" s="10"/>
      <c r="D7" s="11"/>
      <c r="E7" s="14"/>
      <c r="F7" s="350"/>
    </row>
    <row r="8" spans="1:8" s="91" customFormat="1" ht="9.9499999999999993" customHeight="1" x14ac:dyDescent="0.2">
      <c r="A8" s="9"/>
      <c r="B8" s="7"/>
      <c r="C8" s="10"/>
      <c r="D8" s="11"/>
      <c r="E8" s="14"/>
      <c r="F8" s="350"/>
    </row>
    <row r="9" spans="1:8" s="91" customFormat="1" ht="61.15" customHeight="1" x14ac:dyDescent="0.2">
      <c r="A9" s="9"/>
      <c r="B9" s="136" t="s">
        <v>130</v>
      </c>
      <c r="C9" s="10"/>
      <c r="D9" s="11"/>
      <c r="E9" s="14"/>
      <c r="F9" s="350"/>
    </row>
    <row r="10" spans="1:8" s="1" customFormat="1" x14ac:dyDescent="0.2">
      <c r="A10" s="63"/>
      <c r="B10" s="7"/>
      <c r="C10" s="10"/>
      <c r="D10" s="11"/>
      <c r="E10" s="14"/>
      <c r="F10" s="357"/>
    </row>
    <row r="11" spans="1:8" s="1" customFormat="1" x14ac:dyDescent="0.2">
      <c r="A11" s="56"/>
      <c r="B11" s="57" t="s">
        <v>185</v>
      </c>
      <c r="C11" s="55"/>
      <c r="E11" s="413"/>
      <c r="F11" s="355"/>
    </row>
    <row r="12" spans="1:8" s="1" customFormat="1" ht="79.5" customHeight="1" x14ac:dyDescent="0.2">
      <c r="A12" s="9" t="s">
        <v>74</v>
      </c>
      <c r="B12" s="58" t="s">
        <v>261</v>
      </c>
      <c r="C12" s="55"/>
      <c r="E12" s="413"/>
      <c r="F12" s="355"/>
    </row>
    <row r="13" spans="1:8" s="1" customFormat="1" x14ac:dyDescent="0.2">
      <c r="A13" s="9"/>
      <c r="B13" s="58" t="s">
        <v>253</v>
      </c>
      <c r="C13" s="55" t="s">
        <v>85</v>
      </c>
      <c r="D13" s="59">
        <v>1</v>
      </c>
      <c r="E13" s="405"/>
      <c r="F13" s="357">
        <f t="shared" ref="F13:F20" si="0">SUM(D13*E13)</f>
        <v>0</v>
      </c>
    </row>
    <row r="14" spans="1:8" s="1" customFormat="1" x14ac:dyDescent="0.2">
      <c r="A14" s="9"/>
      <c r="B14" s="58" t="s">
        <v>254</v>
      </c>
      <c r="C14" s="55" t="s">
        <v>85</v>
      </c>
      <c r="D14" s="59">
        <v>1</v>
      </c>
      <c r="E14" s="405"/>
      <c r="F14" s="357">
        <f t="shared" si="0"/>
        <v>0</v>
      </c>
      <c r="H14" s="59"/>
    </row>
    <row r="15" spans="1:8" s="1" customFormat="1" x14ac:dyDescent="0.2">
      <c r="A15" s="9"/>
      <c r="B15" s="58" t="s">
        <v>201</v>
      </c>
      <c r="C15" s="55" t="s">
        <v>85</v>
      </c>
      <c r="D15" s="59">
        <v>1</v>
      </c>
      <c r="E15" s="405"/>
      <c r="F15" s="357">
        <f t="shared" si="0"/>
        <v>0</v>
      </c>
      <c r="H15" s="59"/>
    </row>
    <row r="16" spans="1:8" s="1" customFormat="1" ht="25.5" x14ac:dyDescent="0.2">
      <c r="A16" s="9"/>
      <c r="B16" s="58" t="s">
        <v>255</v>
      </c>
      <c r="C16" s="55" t="s">
        <v>85</v>
      </c>
      <c r="D16" s="59">
        <v>1</v>
      </c>
      <c r="E16" s="405"/>
      <c r="F16" s="357">
        <f t="shared" si="0"/>
        <v>0</v>
      </c>
    </row>
    <row r="17" spans="1:9" s="1" customFormat="1" x14ac:dyDescent="0.2">
      <c r="A17" s="9"/>
      <c r="B17" s="58" t="s">
        <v>256</v>
      </c>
      <c r="C17" s="55" t="s">
        <v>85</v>
      </c>
      <c r="D17" s="59">
        <v>1</v>
      </c>
      <c r="E17" s="405"/>
      <c r="F17" s="357">
        <f t="shared" si="0"/>
        <v>0</v>
      </c>
      <c r="H17" s="59"/>
    </row>
    <row r="18" spans="1:9" s="1" customFormat="1" x14ac:dyDescent="0.2">
      <c r="A18" s="9"/>
      <c r="B18" s="58" t="s">
        <v>258</v>
      </c>
      <c r="C18" s="55" t="s">
        <v>85</v>
      </c>
      <c r="D18" s="59">
        <v>1</v>
      </c>
      <c r="E18" s="405"/>
      <c r="F18" s="357">
        <f t="shared" si="0"/>
        <v>0</v>
      </c>
      <c r="H18" s="59"/>
    </row>
    <row r="19" spans="1:9" s="1" customFormat="1" x14ac:dyDescent="0.2">
      <c r="A19" s="9"/>
      <c r="B19" s="58" t="s">
        <v>259</v>
      </c>
      <c r="C19" s="55" t="s">
        <v>85</v>
      </c>
      <c r="D19" s="59">
        <v>1</v>
      </c>
      <c r="E19" s="405"/>
      <c r="F19" s="357">
        <f t="shared" si="0"/>
        <v>0</v>
      </c>
      <c r="H19" s="59"/>
    </row>
    <row r="20" spans="1:9" s="1" customFormat="1" x14ac:dyDescent="0.2">
      <c r="A20" s="9"/>
      <c r="B20" s="58" t="s">
        <v>260</v>
      </c>
      <c r="C20" s="55" t="s">
        <v>85</v>
      </c>
      <c r="D20" s="59">
        <v>1</v>
      </c>
      <c r="E20" s="405"/>
      <c r="F20" s="357">
        <f t="shared" si="0"/>
        <v>0</v>
      </c>
      <c r="H20" s="59"/>
    </row>
    <row r="21" spans="1:9" s="1" customFormat="1" ht="15.75" customHeight="1" x14ac:dyDescent="0.2">
      <c r="A21" s="9"/>
      <c r="B21" s="60"/>
      <c r="C21" s="55"/>
      <c r="D21" s="59"/>
      <c r="E21" s="413"/>
      <c r="F21" s="357"/>
    </row>
    <row r="22" spans="1:9" s="1" customFormat="1" ht="395.1" customHeight="1" x14ac:dyDescent="0.2">
      <c r="A22" s="9" t="s">
        <v>77</v>
      </c>
      <c r="B22" s="58" t="s">
        <v>361</v>
      </c>
      <c r="C22" s="55"/>
      <c r="D22" s="59"/>
      <c r="E22" s="413"/>
      <c r="F22" s="357"/>
      <c r="I22" s="58"/>
    </row>
    <row r="23" spans="1:9" s="1" customFormat="1" ht="33" customHeight="1" x14ac:dyDescent="0.2">
      <c r="A23" s="9"/>
      <c r="B23" s="58" t="s">
        <v>334</v>
      </c>
      <c r="C23" s="55"/>
      <c r="D23" s="59"/>
      <c r="E23" s="413"/>
      <c r="F23" s="357"/>
    </row>
    <row r="24" spans="1:9" s="1" customFormat="1" x14ac:dyDescent="0.2">
      <c r="A24" s="9"/>
      <c r="B24" s="58" t="s">
        <v>262</v>
      </c>
      <c r="C24" s="55" t="s">
        <v>85</v>
      </c>
      <c r="D24" s="59">
        <v>1</v>
      </c>
      <c r="E24" s="405"/>
      <c r="F24" s="357">
        <f t="shared" ref="F24:F31" si="1">SUM(D24*E24)</f>
        <v>0</v>
      </c>
    </row>
    <row r="25" spans="1:9" s="1" customFormat="1" x14ac:dyDescent="0.2">
      <c r="A25" s="9"/>
      <c r="B25" s="58" t="s">
        <v>263</v>
      </c>
      <c r="C25" s="55" t="s">
        <v>85</v>
      </c>
      <c r="D25" s="59">
        <v>1</v>
      </c>
      <c r="E25" s="405"/>
      <c r="F25" s="357">
        <f t="shared" si="1"/>
        <v>0</v>
      </c>
      <c r="H25" s="59"/>
    </row>
    <row r="26" spans="1:9" s="1" customFormat="1" x14ac:dyDescent="0.2">
      <c r="A26" s="9"/>
      <c r="B26" s="58" t="s">
        <v>196</v>
      </c>
      <c r="C26" s="55" t="s">
        <v>85</v>
      </c>
      <c r="D26" s="59">
        <v>1</v>
      </c>
      <c r="E26" s="405"/>
      <c r="F26" s="357">
        <f t="shared" si="1"/>
        <v>0</v>
      </c>
      <c r="H26" s="59"/>
    </row>
    <row r="27" spans="1:9" s="1" customFormat="1" ht="25.5" x14ac:dyDescent="0.2">
      <c r="A27" s="9"/>
      <c r="B27" s="58" t="s">
        <v>268</v>
      </c>
      <c r="C27" s="55" t="s">
        <v>85</v>
      </c>
      <c r="D27" s="59">
        <v>1</v>
      </c>
      <c r="E27" s="405"/>
      <c r="F27" s="357">
        <f t="shared" si="1"/>
        <v>0</v>
      </c>
    </row>
    <row r="28" spans="1:9" s="1" customFormat="1" x14ac:dyDescent="0.2">
      <c r="A28" s="9"/>
      <c r="B28" s="58" t="s">
        <v>264</v>
      </c>
      <c r="C28" s="55" t="s">
        <v>85</v>
      </c>
      <c r="D28" s="59">
        <v>1</v>
      </c>
      <c r="E28" s="405"/>
      <c r="F28" s="357">
        <f t="shared" si="1"/>
        <v>0</v>
      </c>
      <c r="H28" s="59"/>
    </row>
    <row r="29" spans="1:9" s="1" customFormat="1" x14ac:dyDescent="0.2">
      <c r="A29" s="9"/>
      <c r="B29" s="58" t="s">
        <v>265</v>
      </c>
      <c r="C29" s="55" t="s">
        <v>85</v>
      </c>
      <c r="D29" s="59">
        <v>1</v>
      </c>
      <c r="E29" s="405"/>
      <c r="F29" s="357">
        <f t="shared" si="1"/>
        <v>0</v>
      </c>
    </row>
    <row r="30" spans="1:9" s="1" customFormat="1" x14ac:dyDescent="0.2">
      <c r="A30" s="9"/>
      <c r="B30" s="58" t="s">
        <v>266</v>
      </c>
      <c r="C30" s="55" t="s">
        <v>85</v>
      </c>
      <c r="D30" s="59">
        <v>1</v>
      </c>
      <c r="E30" s="405"/>
      <c r="F30" s="357">
        <f t="shared" si="1"/>
        <v>0</v>
      </c>
    </row>
    <row r="31" spans="1:9" s="1" customFormat="1" x14ac:dyDescent="0.2">
      <c r="A31" s="9"/>
      <c r="B31" s="58" t="s">
        <v>267</v>
      </c>
      <c r="C31" s="55" t="s">
        <v>85</v>
      </c>
      <c r="D31" s="59">
        <v>1</v>
      </c>
      <c r="E31" s="405"/>
      <c r="F31" s="357">
        <f t="shared" si="1"/>
        <v>0</v>
      </c>
    </row>
    <row r="32" spans="1:9" s="1" customFormat="1" x14ac:dyDescent="0.2">
      <c r="A32" s="9"/>
      <c r="B32" s="58"/>
      <c r="C32" s="55"/>
      <c r="D32" s="59"/>
      <c r="E32" s="413"/>
      <c r="F32" s="357"/>
    </row>
    <row r="33" spans="1:6" s="1" customFormat="1" ht="230.1" customHeight="1" x14ac:dyDescent="0.2">
      <c r="A33" s="63" t="s">
        <v>80</v>
      </c>
      <c r="B33" s="321" t="s">
        <v>409</v>
      </c>
      <c r="C33" s="58"/>
      <c r="D33" s="61"/>
      <c r="E33" s="62"/>
      <c r="F33" s="356"/>
    </row>
    <row r="34" spans="1:6" s="1" customFormat="1" x14ac:dyDescent="0.2">
      <c r="A34" s="9"/>
      <c r="B34" s="58" t="s">
        <v>171</v>
      </c>
      <c r="C34" s="55" t="s">
        <v>78</v>
      </c>
      <c r="D34" s="59">
        <v>6</v>
      </c>
      <c r="E34" s="405"/>
      <c r="F34" s="357">
        <f>SUM(D34*E34)</f>
        <v>0</v>
      </c>
    </row>
    <row r="35" spans="1:6" s="1" customFormat="1" x14ac:dyDescent="0.2">
      <c r="A35" s="9"/>
      <c r="B35" s="58"/>
      <c r="C35" s="55"/>
      <c r="D35" s="59"/>
      <c r="E35" s="413"/>
      <c r="F35" s="357"/>
    </row>
    <row r="36" spans="1:6" s="1" customFormat="1" ht="57.75" customHeight="1" x14ac:dyDescent="0.2">
      <c r="A36" s="9" t="s">
        <v>82</v>
      </c>
      <c r="B36" s="7" t="s">
        <v>97</v>
      </c>
      <c r="C36" s="10" t="s">
        <v>79</v>
      </c>
      <c r="D36" s="11">
        <v>4</v>
      </c>
      <c r="E36" s="334"/>
      <c r="F36" s="357">
        <f>D36*E36</f>
        <v>0</v>
      </c>
    </row>
    <row r="37" spans="1:6" s="1" customFormat="1" ht="12" customHeight="1" x14ac:dyDescent="0.2">
      <c r="E37" s="412"/>
      <c r="F37" s="355"/>
    </row>
    <row r="38" spans="1:6" s="1" customFormat="1" ht="50.25" customHeight="1" x14ac:dyDescent="0.2">
      <c r="A38" s="63" t="s">
        <v>83</v>
      </c>
      <c r="B38" s="7" t="s">
        <v>393</v>
      </c>
      <c r="C38" s="10" t="s">
        <v>79</v>
      </c>
      <c r="D38" s="11">
        <v>4</v>
      </c>
      <c r="E38" s="334"/>
      <c r="F38" s="357">
        <f>D38*E38</f>
        <v>0</v>
      </c>
    </row>
    <row r="39" spans="1:6" s="1" customFormat="1" ht="14.25" customHeight="1" x14ac:dyDescent="0.2">
      <c r="A39" s="63"/>
      <c r="B39" s="64"/>
      <c r="C39" s="58"/>
      <c r="D39" s="61"/>
      <c r="E39" s="62"/>
      <c r="F39" s="356"/>
    </row>
    <row r="40" spans="1:6" s="1" customFormat="1" ht="63.6" customHeight="1" thickBot="1" x14ac:dyDescent="0.25">
      <c r="A40" s="63" t="s">
        <v>86</v>
      </c>
      <c r="B40" s="67" t="s">
        <v>99</v>
      </c>
      <c r="C40" s="68" t="s">
        <v>76</v>
      </c>
      <c r="D40" s="69">
        <v>0.1</v>
      </c>
      <c r="E40" s="453">
        <f>SUM(F13:F38)</f>
        <v>0</v>
      </c>
      <c r="F40" s="332">
        <f>D40*E40</f>
        <v>0</v>
      </c>
    </row>
    <row r="41" spans="1:6" s="1" customFormat="1" ht="16.5" thickTop="1" thickBot="1" x14ac:dyDescent="0.3">
      <c r="A41" s="9"/>
      <c r="B41" s="70" t="s">
        <v>94</v>
      </c>
      <c r="C41" s="71"/>
      <c r="D41" s="72"/>
      <c r="E41" s="425"/>
      <c r="F41" s="365">
        <f>SUM(F13:F40)</f>
        <v>0</v>
      </c>
    </row>
    <row r="42" spans="1:6" s="1" customFormat="1" x14ac:dyDescent="0.2">
      <c r="A42" s="63"/>
      <c r="C42" s="60"/>
      <c r="D42" s="65"/>
      <c r="E42" s="66"/>
      <c r="F42" s="364"/>
    </row>
    <row r="43" spans="1:6" s="47" customFormat="1" x14ac:dyDescent="0.2">
      <c r="A43" s="9"/>
      <c r="E43" s="404"/>
      <c r="F43" s="352"/>
    </row>
    <row r="44" spans="1:6" s="47" customFormat="1" x14ac:dyDescent="0.2">
      <c r="A44" s="56"/>
      <c r="B44" s="57" t="s">
        <v>108</v>
      </c>
      <c r="C44" s="55"/>
      <c r="D44" s="1"/>
      <c r="E44" s="413"/>
      <c r="F44" s="358"/>
    </row>
    <row r="45" spans="1:6" s="47" customFormat="1" x14ac:dyDescent="0.2">
      <c r="A45" s="9"/>
      <c r="B45" s="1"/>
      <c r="C45" s="55"/>
      <c r="D45" s="1"/>
      <c r="E45" s="413"/>
      <c r="F45" s="355"/>
    </row>
    <row r="46" spans="1:6" s="47" customFormat="1" ht="26.25" thickBot="1" x14ac:dyDescent="0.25">
      <c r="A46" s="56"/>
      <c r="B46" s="83" t="s">
        <v>447</v>
      </c>
      <c r="C46" s="84"/>
      <c r="D46" s="85"/>
      <c r="E46" s="414"/>
      <c r="F46" s="397">
        <f>SUM(F41)</f>
        <v>0</v>
      </c>
    </row>
    <row r="47" spans="1:6" s="47" customFormat="1" ht="14.25" thickTop="1" thickBot="1" x14ac:dyDescent="0.25">
      <c r="A47" s="9"/>
      <c r="B47" s="87" t="s">
        <v>109</v>
      </c>
      <c r="C47" s="88"/>
      <c r="D47" s="87"/>
      <c r="E47" s="415"/>
      <c r="F47" s="360">
        <f>SUM(F46*0.095)</f>
        <v>0</v>
      </c>
    </row>
    <row r="48" spans="1:6" s="47" customFormat="1" ht="13.5" thickTop="1" x14ac:dyDescent="0.2">
      <c r="A48" s="9"/>
      <c r="B48" s="123"/>
      <c r="C48" s="122"/>
      <c r="D48" s="123"/>
      <c r="E48" s="416"/>
      <c r="F48" s="361"/>
    </row>
    <row r="49" spans="1:6" s="47" customFormat="1" ht="13.5" thickBot="1" x14ac:dyDescent="0.25">
      <c r="A49" s="9"/>
      <c r="B49" s="123"/>
      <c r="C49" s="122"/>
      <c r="D49" s="123"/>
      <c r="E49" s="416"/>
      <c r="F49" s="361"/>
    </row>
    <row r="50" spans="1:6" s="47" customFormat="1" ht="16.5" thickTop="1" thickBot="1" x14ac:dyDescent="0.3">
      <c r="A50" s="9"/>
      <c r="B50" s="129" t="s">
        <v>379</v>
      </c>
      <c r="C50" s="130"/>
      <c r="D50" s="131"/>
      <c r="E50" s="417"/>
      <c r="F50" s="362">
        <f>SUM(F46:F47)</f>
        <v>0</v>
      </c>
    </row>
    <row r="51" spans="1:6" s="47" customFormat="1" x14ac:dyDescent="0.2">
      <c r="A51" s="56"/>
      <c r="B51" s="75"/>
      <c r="E51" s="404"/>
      <c r="F51" s="352"/>
    </row>
    <row r="52" spans="1:6" s="1" customFormat="1" x14ac:dyDescent="0.2">
      <c r="A52" s="9"/>
      <c r="C52" s="55"/>
      <c r="E52" s="413"/>
      <c r="F52" s="355"/>
    </row>
    <row r="53" spans="1:6" x14ac:dyDescent="0.2">
      <c r="A53" s="93"/>
      <c r="B53" s="7"/>
      <c r="C53" s="10"/>
      <c r="D53" s="11"/>
      <c r="E53" s="14"/>
      <c r="F53" s="350"/>
    </row>
    <row r="54" spans="1:6" x14ac:dyDescent="0.2">
      <c r="A54" s="9"/>
      <c r="B54" s="1"/>
      <c r="C54" s="55"/>
      <c r="D54" s="1"/>
      <c r="E54" s="413"/>
      <c r="F54" s="1"/>
    </row>
    <row r="55" spans="1:6" x14ac:dyDescent="0.2">
      <c r="A55" s="9"/>
      <c r="B55" s="7"/>
      <c r="C55" s="10"/>
      <c r="D55" s="11"/>
      <c r="E55" s="404"/>
      <c r="F55" s="47"/>
    </row>
  </sheetData>
  <sheetProtection password="CC17" sheet="1" objects="1" scenarios="1" formatCells="0" formatColumns="0" selectLockedCells="1"/>
  <protectedRanges>
    <protectedRange sqref="E1:E1048576" name="Obseg1"/>
  </protectedRanges>
  <phoneticPr fontId="20" type="noConversion"/>
  <pageMargins left="0.75" right="0.75" top="1" bottom="1" header="0" footer="0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86"/>
  <sheetViews>
    <sheetView zoomScaleNormal="100" zoomScaleSheetLayoutView="100" workbookViewId="0">
      <selection activeCell="E41" sqref="E41"/>
    </sheetView>
  </sheetViews>
  <sheetFormatPr defaultRowHeight="12.75" x14ac:dyDescent="0.2"/>
  <cols>
    <col min="1" max="1" width="6.28515625" customWidth="1"/>
    <col min="2" max="2" width="39.85546875" customWidth="1"/>
    <col min="3" max="3" width="6.42578125" customWidth="1"/>
    <col min="4" max="4" width="6.85546875" customWidth="1"/>
    <col min="5" max="5" width="13" style="424" customWidth="1"/>
    <col min="6" max="6" width="12.42578125" customWidth="1"/>
  </cols>
  <sheetData>
    <row r="1" spans="1:8" s="2" customFormat="1" x14ac:dyDescent="0.2">
      <c r="A1" s="104"/>
      <c r="B1" s="57"/>
      <c r="E1" s="426"/>
    </row>
    <row r="2" spans="1:8" s="2" customFormat="1" x14ac:dyDescent="0.2">
      <c r="A2" s="158" t="s">
        <v>17</v>
      </c>
      <c r="B2" s="153" t="s">
        <v>119</v>
      </c>
      <c r="C2" s="217"/>
      <c r="D2" s="218"/>
      <c r="E2" s="419"/>
      <c r="F2" s="154"/>
    </row>
    <row r="3" spans="1:8" s="2" customFormat="1" x14ac:dyDescent="0.2">
      <c r="A3" s="155"/>
      <c r="B3" s="156" t="s">
        <v>236</v>
      </c>
      <c r="C3" s="219"/>
      <c r="D3" s="220"/>
      <c r="E3" s="420"/>
      <c r="F3" s="157"/>
      <c r="G3" s="3"/>
      <c r="H3" s="117"/>
    </row>
    <row r="4" spans="1:8" s="2" customFormat="1" ht="25.5" x14ac:dyDescent="0.2">
      <c r="A4" s="104"/>
      <c r="B4" s="119"/>
      <c r="C4" s="322" t="s">
        <v>425</v>
      </c>
      <c r="D4" s="57" t="s">
        <v>424</v>
      </c>
      <c r="E4" s="421" t="s">
        <v>426</v>
      </c>
      <c r="F4" s="325" t="s">
        <v>457</v>
      </c>
      <c r="G4" s="120"/>
      <c r="H4" s="121"/>
    </row>
    <row r="5" spans="1:8" s="91" customFormat="1" ht="72.599999999999994" customHeight="1" x14ac:dyDescent="0.2">
      <c r="A5" s="9"/>
      <c r="B5" s="136" t="s">
        <v>142</v>
      </c>
      <c r="C5" s="10"/>
      <c r="D5" s="11"/>
      <c r="E5" s="14"/>
      <c r="F5" s="8"/>
    </row>
    <row r="6" spans="1:8" s="91" customFormat="1" ht="11.65" customHeight="1" x14ac:dyDescent="0.2">
      <c r="A6" s="9"/>
      <c r="B6" s="127"/>
      <c r="C6" s="10"/>
      <c r="D6" s="11"/>
      <c r="E6" s="14"/>
      <c r="F6" s="8"/>
    </row>
    <row r="7" spans="1:8" s="91" customFormat="1" ht="59.65" customHeight="1" x14ac:dyDescent="0.2">
      <c r="A7" s="9"/>
      <c r="B7" s="136" t="s">
        <v>149</v>
      </c>
      <c r="C7" s="10"/>
      <c r="D7" s="11"/>
      <c r="E7" s="14"/>
      <c r="F7" s="8"/>
    </row>
    <row r="8" spans="1:8" s="91" customFormat="1" ht="9.9499999999999993" customHeight="1" x14ac:dyDescent="0.2">
      <c r="A8" s="9"/>
      <c r="B8" s="7"/>
      <c r="C8" s="10"/>
      <c r="D8" s="11"/>
      <c r="E8" s="14"/>
      <c r="F8" s="8"/>
    </row>
    <row r="9" spans="1:8" s="91" customFormat="1" ht="60.6" customHeight="1" x14ac:dyDescent="0.2">
      <c r="A9" s="9"/>
      <c r="B9" s="136" t="s">
        <v>130</v>
      </c>
      <c r="C9" s="10"/>
      <c r="D9" s="11"/>
      <c r="E9" s="14"/>
      <c r="F9" s="8"/>
    </row>
    <row r="10" spans="1:8" s="167" customFormat="1" x14ac:dyDescent="0.2">
      <c r="A10" s="162"/>
      <c r="B10" s="163"/>
      <c r="C10" s="164"/>
      <c r="D10" s="165"/>
      <c r="E10" s="135"/>
      <c r="F10" s="166"/>
    </row>
    <row r="11" spans="1:8" s="167" customFormat="1" x14ac:dyDescent="0.2">
      <c r="A11" s="168" t="s">
        <v>84</v>
      </c>
      <c r="B11" s="169" t="s">
        <v>2</v>
      </c>
      <c r="C11" s="164"/>
      <c r="D11" s="165"/>
      <c r="E11" s="135"/>
      <c r="F11" s="166"/>
    </row>
    <row r="12" spans="1:8" s="173" customFormat="1" ht="57" customHeight="1" x14ac:dyDescent="0.2">
      <c r="A12" s="170" t="s">
        <v>74</v>
      </c>
      <c r="B12" s="163" t="s">
        <v>342</v>
      </c>
      <c r="C12" s="171"/>
      <c r="D12" s="172"/>
      <c r="E12" s="135"/>
      <c r="F12" s="166"/>
    </row>
    <row r="13" spans="1:8" s="167" customFormat="1" ht="14.1" customHeight="1" x14ac:dyDescent="0.2">
      <c r="A13" s="170" t="s">
        <v>101</v>
      </c>
      <c r="B13" s="163" t="s">
        <v>269</v>
      </c>
      <c r="C13" s="171" t="s">
        <v>85</v>
      </c>
      <c r="D13" s="172">
        <v>1</v>
      </c>
      <c r="E13" s="401"/>
      <c r="F13" s="166">
        <f t="shared" ref="F13:F17" si="0">D13*E13</f>
        <v>0</v>
      </c>
    </row>
    <row r="14" spans="1:8" s="167" customFormat="1" x14ac:dyDescent="0.2">
      <c r="A14" s="170" t="s">
        <v>101</v>
      </c>
      <c r="B14" s="163" t="s">
        <v>4</v>
      </c>
      <c r="C14" s="171" t="s">
        <v>85</v>
      </c>
      <c r="D14" s="172">
        <v>1</v>
      </c>
      <c r="E14" s="401"/>
      <c r="F14" s="166">
        <f t="shared" si="0"/>
        <v>0</v>
      </c>
    </row>
    <row r="15" spans="1:8" s="167" customFormat="1" x14ac:dyDescent="0.2">
      <c r="A15" s="170" t="s">
        <v>101</v>
      </c>
      <c r="B15" s="163" t="s">
        <v>5</v>
      </c>
      <c r="C15" s="171" t="s">
        <v>85</v>
      </c>
      <c r="D15" s="172">
        <v>1</v>
      </c>
      <c r="E15" s="401"/>
      <c r="F15" s="166">
        <f t="shared" si="0"/>
        <v>0</v>
      </c>
    </row>
    <row r="16" spans="1:8" s="167" customFormat="1" x14ac:dyDescent="0.2">
      <c r="A16" s="162" t="s">
        <v>101</v>
      </c>
      <c r="B16" s="163" t="s">
        <v>126</v>
      </c>
      <c r="C16" s="171" t="s">
        <v>85</v>
      </c>
      <c r="D16" s="172">
        <v>1</v>
      </c>
      <c r="E16" s="401"/>
      <c r="F16" s="166">
        <f t="shared" si="0"/>
        <v>0</v>
      </c>
    </row>
    <row r="17" spans="1:6" s="167" customFormat="1" x14ac:dyDescent="0.2">
      <c r="A17" s="162" t="s">
        <v>101</v>
      </c>
      <c r="B17" s="163" t="s">
        <v>52</v>
      </c>
      <c r="C17" s="171" t="s">
        <v>85</v>
      </c>
      <c r="D17" s="172">
        <v>1</v>
      </c>
      <c r="E17" s="401"/>
      <c r="F17" s="166">
        <f t="shared" si="0"/>
        <v>0</v>
      </c>
    </row>
    <row r="18" spans="1:6" s="167" customFormat="1" x14ac:dyDescent="0.2">
      <c r="A18" s="170" t="s">
        <v>101</v>
      </c>
      <c r="B18" s="163" t="s">
        <v>292</v>
      </c>
      <c r="C18" s="171" t="s">
        <v>85</v>
      </c>
      <c r="D18" s="172">
        <v>1</v>
      </c>
      <c r="E18" s="401"/>
      <c r="F18" s="166">
        <f t="shared" ref="F18" si="1">D18*E18</f>
        <v>0</v>
      </c>
    </row>
    <row r="19" spans="1:6" s="167" customFormat="1" x14ac:dyDescent="0.2">
      <c r="A19" s="162"/>
      <c r="B19" s="163"/>
      <c r="C19" s="171"/>
      <c r="D19" s="172"/>
      <c r="E19" s="135"/>
      <c r="F19" s="166"/>
    </row>
    <row r="20" spans="1:6" s="167" customFormat="1" ht="38.25" x14ac:dyDescent="0.2">
      <c r="A20" s="170" t="s">
        <v>81</v>
      </c>
      <c r="B20" s="163" t="s">
        <v>6</v>
      </c>
      <c r="C20" s="164"/>
      <c r="D20" s="165"/>
      <c r="E20" s="135"/>
      <c r="F20" s="166"/>
    </row>
    <row r="21" spans="1:6" s="167" customFormat="1" x14ac:dyDescent="0.2">
      <c r="A21" s="170" t="s">
        <v>101</v>
      </c>
      <c r="B21" s="163" t="s">
        <v>7</v>
      </c>
      <c r="C21" s="171" t="s">
        <v>78</v>
      </c>
      <c r="D21" s="172">
        <v>15</v>
      </c>
      <c r="E21" s="401"/>
      <c r="F21" s="166">
        <f>D21*E21</f>
        <v>0</v>
      </c>
    </row>
    <row r="22" spans="1:6" s="167" customFormat="1" x14ac:dyDescent="0.2">
      <c r="A22" s="170" t="s">
        <v>101</v>
      </c>
      <c r="B22" s="163" t="s">
        <v>8</v>
      </c>
      <c r="C22" s="171" t="s">
        <v>78</v>
      </c>
      <c r="D22" s="172">
        <v>4</v>
      </c>
      <c r="E22" s="401"/>
      <c r="F22" s="166">
        <f>D22*E22</f>
        <v>0</v>
      </c>
    </row>
    <row r="23" spans="1:6" s="167" customFormat="1" x14ac:dyDescent="0.2">
      <c r="A23" s="170" t="s">
        <v>101</v>
      </c>
      <c r="B23" s="163" t="s">
        <v>9</v>
      </c>
      <c r="C23" s="171" t="s">
        <v>78</v>
      </c>
      <c r="D23" s="172">
        <v>3</v>
      </c>
      <c r="E23" s="401"/>
      <c r="F23" s="166">
        <f>D23*E23</f>
        <v>0</v>
      </c>
    </row>
    <row r="24" spans="1:6" s="167" customFormat="1" ht="12" customHeight="1" x14ac:dyDescent="0.2">
      <c r="A24" s="162"/>
      <c r="B24" s="163"/>
      <c r="E24" s="404"/>
      <c r="F24" s="335"/>
    </row>
    <row r="25" spans="1:6" s="167" customFormat="1" ht="51" x14ac:dyDescent="0.2">
      <c r="A25" s="170" t="s">
        <v>80</v>
      </c>
      <c r="B25" s="163" t="s">
        <v>10</v>
      </c>
      <c r="C25" s="171" t="s">
        <v>79</v>
      </c>
      <c r="D25" s="172">
        <v>22</v>
      </c>
      <c r="E25" s="401"/>
      <c r="F25" s="166">
        <f>D25*E25</f>
        <v>0</v>
      </c>
    </row>
    <row r="26" spans="1:6" s="167" customFormat="1" x14ac:dyDescent="0.2">
      <c r="A26" s="170" t="s">
        <v>101</v>
      </c>
      <c r="B26" s="167" t="s">
        <v>270</v>
      </c>
      <c r="C26" s="171" t="s">
        <v>79</v>
      </c>
      <c r="D26" s="172">
        <v>2</v>
      </c>
      <c r="E26" s="401"/>
      <c r="F26" s="166">
        <f>D26*E26</f>
        <v>0</v>
      </c>
    </row>
    <row r="27" spans="1:6" s="167" customFormat="1" x14ac:dyDescent="0.2">
      <c r="A27" s="162"/>
      <c r="B27" s="163"/>
      <c r="C27" s="164"/>
      <c r="D27" s="165"/>
      <c r="E27" s="135"/>
      <c r="F27" s="166"/>
    </row>
    <row r="28" spans="1:6" s="167" customFormat="1" ht="38.25" x14ac:dyDescent="0.2">
      <c r="A28" s="170" t="s">
        <v>82</v>
      </c>
      <c r="B28" s="163" t="s">
        <v>11</v>
      </c>
      <c r="C28" s="171" t="s">
        <v>79</v>
      </c>
      <c r="D28" s="172">
        <v>22</v>
      </c>
      <c r="E28" s="401"/>
      <c r="F28" s="166">
        <f>D28*E28</f>
        <v>0</v>
      </c>
    </row>
    <row r="29" spans="1:6" s="167" customFormat="1" ht="13.5" customHeight="1" x14ac:dyDescent="0.2">
      <c r="A29" s="162"/>
      <c r="B29" s="163"/>
      <c r="C29" s="171"/>
      <c r="D29" s="172"/>
      <c r="E29" s="135"/>
      <c r="F29" s="166"/>
    </row>
    <row r="30" spans="1:6" s="167" customFormat="1" ht="25.5" x14ac:dyDescent="0.2">
      <c r="A30" s="170" t="s">
        <v>83</v>
      </c>
      <c r="B30" s="163" t="s">
        <v>12</v>
      </c>
      <c r="C30" s="171" t="s">
        <v>79</v>
      </c>
      <c r="D30" s="172">
        <v>66</v>
      </c>
      <c r="E30" s="401"/>
      <c r="F30" s="166">
        <f>D30*E30</f>
        <v>0</v>
      </c>
    </row>
    <row r="31" spans="1:6" s="167" customFormat="1" x14ac:dyDescent="0.2">
      <c r="A31" s="170"/>
      <c r="E31" s="404"/>
      <c r="F31" s="335"/>
    </row>
    <row r="32" spans="1:6" s="167" customFormat="1" ht="25.5" x14ac:dyDescent="0.2">
      <c r="A32" s="170" t="s">
        <v>86</v>
      </c>
      <c r="B32" s="174" t="s">
        <v>13</v>
      </c>
      <c r="C32" s="164"/>
      <c r="D32" s="165"/>
      <c r="E32" s="135"/>
      <c r="F32" s="166"/>
    </row>
    <row r="33" spans="1:6" s="167" customFormat="1" x14ac:dyDescent="0.2">
      <c r="A33" s="170" t="s">
        <v>101</v>
      </c>
      <c r="B33" s="163" t="s">
        <v>7</v>
      </c>
      <c r="C33" s="171" t="s">
        <v>78</v>
      </c>
      <c r="D33" s="172">
        <v>15</v>
      </c>
      <c r="E33" s="401"/>
      <c r="F33" s="166">
        <f>D33*E33</f>
        <v>0</v>
      </c>
    </row>
    <row r="34" spans="1:6" s="167" customFormat="1" x14ac:dyDescent="0.2">
      <c r="A34" s="170" t="s">
        <v>101</v>
      </c>
      <c r="B34" s="163" t="s">
        <v>8</v>
      </c>
      <c r="C34" s="171" t="s">
        <v>78</v>
      </c>
      <c r="D34" s="172">
        <v>4</v>
      </c>
      <c r="E34" s="401"/>
      <c r="F34" s="166">
        <f>D34*E34</f>
        <v>0</v>
      </c>
    </row>
    <row r="35" spans="1:6" s="167" customFormat="1" x14ac:dyDescent="0.2">
      <c r="A35" s="170" t="s">
        <v>101</v>
      </c>
      <c r="B35" s="163" t="s">
        <v>9</v>
      </c>
      <c r="C35" s="171" t="s">
        <v>78</v>
      </c>
      <c r="D35" s="172">
        <v>4</v>
      </c>
      <c r="E35" s="401"/>
      <c r="F35" s="166">
        <f>D35*E35</f>
        <v>0</v>
      </c>
    </row>
    <row r="36" spans="1:6" s="173" customFormat="1" x14ac:dyDescent="0.2">
      <c r="E36" s="423"/>
      <c r="F36" s="336"/>
    </row>
    <row r="37" spans="1:6" s="167" customFormat="1" ht="38.1" customHeight="1" x14ac:dyDescent="0.2">
      <c r="A37" s="170" t="s">
        <v>106</v>
      </c>
      <c r="B37" s="163" t="s">
        <v>16</v>
      </c>
      <c r="C37" s="171" t="s">
        <v>76</v>
      </c>
      <c r="D37" s="172">
        <v>1</v>
      </c>
      <c r="E37" s="401"/>
      <c r="F37" s="166">
        <f>D37*E37</f>
        <v>0</v>
      </c>
    </row>
    <row r="38" spans="1:6" s="167" customFormat="1" x14ac:dyDescent="0.2">
      <c r="A38" s="170"/>
      <c r="B38" s="163"/>
      <c r="C38" s="171"/>
      <c r="D38" s="172"/>
      <c r="E38" s="135"/>
      <c r="F38" s="166"/>
    </row>
    <row r="39" spans="1:6" s="167" customFormat="1" ht="38.25" x14ac:dyDescent="0.2">
      <c r="A39" s="170" t="s">
        <v>107</v>
      </c>
      <c r="B39" s="163" t="s">
        <v>18</v>
      </c>
      <c r="C39" s="171" t="s">
        <v>19</v>
      </c>
      <c r="D39" s="172">
        <v>5</v>
      </c>
      <c r="E39" s="401"/>
      <c r="F39" s="166">
        <f>D39*E39</f>
        <v>0</v>
      </c>
    </row>
    <row r="40" spans="1:6" s="167" customFormat="1" x14ac:dyDescent="0.2">
      <c r="B40" s="169"/>
      <c r="C40" s="175"/>
      <c r="D40" s="176"/>
      <c r="E40" s="135"/>
      <c r="F40" s="166"/>
    </row>
    <row r="41" spans="1:6" s="167" customFormat="1" ht="29.25" customHeight="1" thickBot="1" x14ac:dyDescent="0.25">
      <c r="A41" s="170" t="s">
        <v>14</v>
      </c>
      <c r="B41" s="177" t="s">
        <v>21</v>
      </c>
      <c r="C41" s="178" t="s">
        <v>76</v>
      </c>
      <c r="D41" s="179">
        <v>0.1</v>
      </c>
      <c r="E41" s="454">
        <f>SUM(F12:F39)</f>
        <v>0</v>
      </c>
      <c r="F41" s="180">
        <f>D41*E41</f>
        <v>0</v>
      </c>
    </row>
    <row r="42" spans="1:6" s="167" customFormat="1" ht="14.25" thickTop="1" thickBot="1" x14ac:dyDescent="0.25">
      <c r="A42" s="181"/>
      <c r="B42" s="211" t="s">
        <v>22</v>
      </c>
      <c r="C42" s="183"/>
      <c r="D42" s="184"/>
      <c r="E42" s="422"/>
      <c r="F42" s="185">
        <f>SUM(F12:F41)</f>
        <v>0</v>
      </c>
    </row>
    <row r="43" spans="1:6" s="167" customFormat="1" x14ac:dyDescent="0.2">
      <c r="A43" s="170"/>
      <c r="B43" s="163"/>
      <c r="C43" s="171"/>
      <c r="D43" s="172"/>
      <c r="E43" s="135"/>
      <c r="F43" s="166"/>
    </row>
    <row r="44" spans="1:6" s="167" customFormat="1" x14ac:dyDescent="0.2">
      <c r="A44" s="170"/>
      <c r="B44" s="163"/>
      <c r="C44" s="171"/>
      <c r="D44" s="172"/>
      <c r="E44" s="135"/>
      <c r="F44" s="166"/>
    </row>
    <row r="45" spans="1:6" s="173" customFormat="1" x14ac:dyDescent="0.2">
      <c r="A45" s="168" t="s">
        <v>23</v>
      </c>
      <c r="B45" s="169" t="s">
        <v>282</v>
      </c>
      <c r="C45" s="186"/>
      <c r="D45" s="176"/>
      <c r="E45" s="135"/>
      <c r="F45" s="187"/>
    </row>
    <row r="46" spans="1:6" s="167" customFormat="1" ht="83.25" customHeight="1" x14ac:dyDescent="0.2">
      <c r="A46" s="170" t="s">
        <v>74</v>
      </c>
      <c r="B46" s="163" t="s">
        <v>448</v>
      </c>
      <c r="C46" s="171" t="s">
        <v>79</v>
      </c>
      <c r="D46" s="172">
        <v>13</v>
      </c>
      <c r="E46" s="401"/>
      <c r="F46" s="166">
        <f>D46*E46</f>
        <v>0</v>
      </c>
    </row>
    <row r="47" spans="1:6" s="167" customFormat="1" ht="13.15" customHeight="1" x14ac:dyDescent="0.2">
      <c r="A47" s="170"/>
      <c r="B47" s="163"/>
      <c r="C47" s="171"/>
      <c r="D47" s="172"/>
      <c r="E47" s="135"/>
      <c r="F47" s="166"/>
    </row>
    <row r="48" spans="1:6" s="167" customFormat="1" ht="38.25" x14ac:dyDescent="0.2">
      <c r="A48" s="170" t="s">
        <v>77</v>
      </c>
      <c r="B48" s="163" t="s">
        <v>314</v>
      </c>
      <c r="C48" s="171" t="s">
        <v>79</v>
      </c>
      <c r="D48" s="172">
        <v>24</v>
      </c>
      <c r="E48" s="401"/>
      <c r="F48" s="166">
        <f>D48*E48</f>
        <v>0</v>
      </c>
    </row>
    <row r="49" spans="1:6" s="167" customFormat="1" ht="11.65" customHeight="1" x14ac:dyDescent="0.2">
      <c r="A49" s="170"/>
      <c r="B49" s="163"/>
      <c r="C49" s="171"/>
      <c r="D49" s="172"/>
      <c r="E49" s="135"/>
      <c r="F49" s="166"/>
    </row>
    <row r="50" spans="1:6" ht="51" x14ac:dyDescent="0.2">
      <c r="A50" s="9" t="s">
        <v>81</v>
      </c>
      <c r="B50" s="7" t="s">
        <v>435</v>
      </c>
      <c r="C50" s="10" t="s">
        <v>79</v>
      </c>
      <c r="D50" s="11">
        <v>3</v>
      </c>
      <c r="E50" s="334"/>
      <c r="F50" s="350">
        <f>D50*E50</f>
        <v>0</v>
      </c>
    </row>
    <row r="51" spans="1:6" s="167" customFormat="1" x14ac:dyDescent="0.2">
      <c r="A51" s="170"/>
      <c r="B51" s="163"/>
      <c r="C51" s="171"/>
      <c r="D51" s="172"/>
      <c r="E51" s="135"/>
      <c r="F51" s="166"/>
    </row>
    <row r="52" spans="1:6" s="167" customFormat="1" ht="38.25" x14ac:dyDescent="0.2">
      <c r="A52" s="170" t="s">
        <v>80</v>
      </c>
      <c r="B52" s="174" t="s">
        <v>283</v>
      </c>
      <c r="C52" s="164" t="s">
        <v>76</v>
      </c>
      <c r="D52" s="165">
        <v>1</v>
      </c>
      <c r="E52" s="401"/>
      <c r="F52" s="166">
        <f>D52*E52</f>
        <v>0</v>
      </c>
    </row>
    <row r="53" spans="1:6" s="167" customFormat="1" x14ac:dyDescent="0.2">
      <c r="A53" s="170"/>
      <c r="B53" s="163"/>
      <c r="C53" s="171"/>
      <c r="D53" s="172"/>
      <c r="E53" s="135"/>
      <c r="F53" s="166"/>
    </row>
    <row r="54" spans="1:6" s="47" customFormat="1" ht="40.5" customHeight="1" x14ac:dyDescent="0.2">
      <c r="A54" s="9" t="s">
        <v>82</v>
      </c>
      <c r="B54" s="7" t="s">
        <v>349</v>
      </c>
      <c r="C54" s="10" t="s">
        <v>76</v>
      </c>
      <c r="D54" s="11">
        <v>1</v>
      </c>
      <c r="E54" s="334"/>
      <c r="F54" s="350">
        <f>D54*E54</f>
        <v>0</v>
      </c>
    </row>
    <row r="55" spans="1:6" s="47" customFormat="1" ht="9.6" customHeight="1" x14ac:dyDescent="0.2">
      <c r="A55" s="9"/>
      <c r="B55" s="7"/>
      <c r="C55" s="10"/>
      <c r="D55" s="11"/>
      <c r="E55" s="14"/>
      <c r="F55" s="350"/>
    </row>
    <row r="56" spans="1:6" ht="85.5" customHeight="1" x14ac:dyDescent="0.2">
      <c r="A56" s="9" t="s">
        <v>83</v>
      </c>
      <c r="B56" s="118" t="s">
        <v>410</v>
      </c>
      <c r="C56" s="10" t="s">
        <v>79</v>
      </c>
      <c r="D56" s="11">
        <v>23</v>
      </c>
      <c r="E56" s="334"/>
      <c r="F56" s="350">
        <f>D56*E56</f>
        <v>0</v>
      </c>
    </row>
    <row r="57" spans="1:6" x14ac:dyDescent="0.2">
      <c r="A57" s="9"/>
      <c r="B57" s="118"/>
      <c r="C57" s="10"/>
      <c r="D57" s="11"/>
      <c r="E57" s="14"/>
      <c r="F57" s="350"/>
    </row>
    <row r="58" spans="1:6" s="167" customFormat="1" ht="45.75" customHeight="1" x14ac:dyDescent="0.2">
      <c r="A58" s="170" t="s">
        <v>86</v>
      </c>
      <c r="B58" s="174" t="s">
        <v>25</v>
      </c>
      <c r="C58" s="164" t="s">
        <v>79</v>
      </c>
      <c r="D58" s="165">
        <v>2</v>
      </c>
      <c r="E58" s="401"/>
      <c r="F58" s="166">
        <f>D58*E58</f>
        <v>0</v>
      </c>
    </row>
    <row r="59" spans="1:6" s="167" customFormat="1" x14ac:dyDescent="0.2">
      <c r="B59" s="163"/>
      <c r="C59" s="171"/>
      <c r="D59" s="172"/>
      <c r="E59" s="135"/>
      <c r="F59" s="166"/>
    </row>
    <row r="60" spans="1:6" s="167" customFormat="1" ht="28.5" customHeight="1" thickBot="1" x14ac:dyDescent="0.25">
      <c r="A60" s="170" t="s">
        <v>87</v>
      </c>
      <c r="B60" s="177" t="s">
        <v>26</v>
      </c>
      <c r="C60" s="188" t="s">
        <v>76</v>
      </c>
      <c r="D60" s="179">
        <v>0.1</v>
      </c>
      <c r="E60" s="447">
        <f>SUM(F46:F58)</f>
        <v>0</v>
      </c>
      <c r="F60" s="180">
        <f>D60*E60</f>
        <v>0</v>
      </c>
    </row>
    <row r="61" spans="1:6" s="167" customFormat="1" ht="14.25" thickTop="1" thickBot="1" x14ac:dyDescent="0.25">
      <c r="A61" s="170"/>
      <c r="B61" s="211" t="s">
        <v>27</v>
      </c>
      <c r="C61" s="183"/>
      <c r="D61" s="184"/>
      <c r="E61" s="422"/>
      <c r="F61" s="338">
        <f>SUM(F46:F60)</f>
        <v>0</v>
      </c>
    </row>
    <row r="62" spans="1:6" s="173" customFormat="1" x14ac:dyDescent="0.2">
      <c r="A62" s="181"/>
      <c r="E62" s="423"/>
      <c r="F62" s="336"/>
    </row>
    <row r="63" spans="1:6" s="173" customFormat="1" x14ac:dyDescent="0.2">
      <c r="A63" s="170"/>
      <c r="B63" s="163"/>
      <c r="C63" s="171"/>
      <c r="D63" s="172"/>
      <c r="E63" s="135"/>
      <c r="F63" s="399"/>
    </row>
    <row r="64" spans="1:6" s="173" customFormat="1" x14ac:dyDescent="0.2">
      <c r="A64" s="168" t="s">
        <v>28</v>
      </c>
      <c r="B64" s="169" t="s">
        <v>29</v>
      </c>
      <c r="C64" s="186"/>
      <c r="D64" s="176"/>
      <c r="E64" s="135"/>
      <c r="F64" s="400"/>
    </row>
    <row r="65" spans="1:6" s="173" customFormat="1" ht="66.599999999999994" customHeight="1" x14ac:dyDescent="0.2">
      <c r="A65" s="170" t="s">
        <v>74</v>
      </c>
      <c r="B65" s="163" t="s">
        <v>30</v>
      </c>
      <c r="C65" s="171" t="s">
        <v>79</v>
      </c>
      <c r="D65" s="172">
        <v>75</v>
      </c>
      <c r="E65" s="401"/>
      <c r="F65" s="399">
        <f>D65*E65</f>
        <v>0</v>
      </c>
    </row>
    <row r="66" spans="1:6" s="173" customFormat="1" x14ac:dyDescent="0.2">
      <c r="A66" s="170"/>
      <c r="B66" s="163"/>
      <c r="C66" s="171"/>
      <c r="D66" s="172"/>
      <c r="E66" s="135"/>
      <c r="F66" s="399"/>
    </row>
    <row r="67" spans="1:6" s="173" customFormat="1" ht="38.25" x14ac:dyDescent="0.2">
      <c r="A67" s="170" t="s">
        <v>77</v>
      </c>
      <c r="B67" s="163" t="s">
        <v>31</v>
      </c>
      <c r="C67" s="171" t="s">
        <v>79</v>
      </c>
      <c r="D67" s="172">
        <v>75</v>
      </c>
      <c r="E67" s="401"/>
      <c r="F67" s="399">
        <f>D67*E67</f>
        <v>0</v>
      </c>
    </row>
    <row r="68" spans="1:6" s="173" customFormat="1" x14ac:dyDescent="0.2">
      <c r="A68" s="170"/>
      <c r="B68" s="163"/>
      <c r="C68" s="171"/>
      <c r="D68" s="172"/>
      <c r="E68" s="135"/>
      <c r="F68" s="399"/>
    </row>
    <row r="69" spans="1:6" s="173" customFormat="1" ht="63" customHeight="1" x14ac:dyDescent="0.2">
      <c r="A69" s="170" t="s">
        <v>81</v>
      </c>
      <c r="B69" s="163" t="s">
        <v>411</v>
      </c>
      <c r="C69" s="171" t="s">
        <v>79</v>
      </c>
      <c r="D69" s="172">
        <v>66</v>
      </c>
      <c r="E69" s="401"/>
      <c r="F69" s="399">
        <f>D69*E69</f>
        <v>0</v>
      </c>
    </row>
    <row r="70" spans="1:6" s="173" customFormat="1" x14ac:dyDescent="0.2">
      <c r="A70" s="170"/>
      <c r="B70" s="163"/>
      <c r="C70" s="171"/>
      <c r="D70" s="172"/>
      <c r="E70" s="135"/>
      <c r="F70" s="399"/>
    </row>
    <row r="71" spans="1:6" s="167" customFormat="1" ht="63.95" customHeight="1" x14ac:dyDescent="0.2">
      <c r="A71" s="170" t="s">
        <v>80</v>
      </c>
      <c r="B71" s="163" t="s">
        <v>338</v>
      </c>
      <c r="C71" s="171" t="s">
        <v>79</v>
      </c>
      <c r="D71" s="172">
        <v>2</v>
      </c>
      <c r="E71" s="401"/>
      <c r="F71" s="399">
        <f>D71*E71</f>
        <v>0</v>
      </c>
    </row>
    <row r="72" spans="1:6" s="167" customFormat="1" x14ac:dyDescent="0.2">
      <c r="A72" s="170"/>
      <c r="B72" s="163"/>
      <c r="C72" s="171"/>
      <c r="D72" s="172"/>
      <c r="E72" s="135"/>
      <c r="F72" s="399"/>
    </row>
    <row r="73" spans="1:6" s="167" customFormat="1" ht="28.5" customHeight="1" thickBot="1" x14ac:dyDescent="0.25">
      <c r="A73" s="170" t="s">
        <v>87</v>
      </c>
      <c r="B73" s="177" t="s">
        <v>26</v>
      </c>
      <c r="C73" s="188" t="s">
        <v>76</v>
      </c>
      <c r="D73" s="179">
        <v>0.1</v>
      </c>
      <c r="E73" s="408">
        <f>SUM(F65:F71)</f>
        <v>0</v>
      </c>
      <c r="F73" s="180">
        <f>D73*E73</f>
        <v>0</v>
      </c>
    </row>
    <row r="74" spans="1:6" s="167" customFormat="1" ht="14.25" thickTop="1" thickBot="1" x14ac:dyDescent="0.25">
      <c r="A74" s="189"/>
      <c r="B74" s="211" t="s">
        <v>34</v>
      </c>
      <c r="C74" s="183"/>
      <c r="D74" s="184"/>
      <c r="E74" s="422"/>
      <c r="F74" s="338">
        <f>SUM(F65:F73)</f>
        <v>0</v>
      </c>
    </row>
    <row r="75" spans="1:6" s="167" customFormat="1" x14ac:dyDescent="0.2">
      <c r="A75" s="189"/>
      <c r="B75" s="190"/>
      <c r="C75" s="164"/>
      <c r="D75" s="190"/>
      <c r="E75" s="135"/>
      <c r="F75" s="399"/>
    </row>
    <row r="76" spans="1:6" s="173" customFormat="1" x14ac:dyDescent="0.2">
      <c r="A76" s="189"/>
      <c r="B76" s="191"/>
      <c r="C76" s="192"/>
      <c r="D76" s="193"/>
      <c r="E76" s="135"/>
      <c r="F76" s="399"/>
    </row>
    <row r="77" spans="1:6" s="173" customFormat="1" x14ac:dyDescent="0.2">
      <c r="A77" s="168" t="s">
        <v>35</v>
      </c>
      <c r="B77" s="169" t="s">
        <v>295</v>
      </c>
      <c r="C77" s="171"/>
      <c r="D77" s="172"/>
      <c r="E77" s="135"/>
      <c r="F77" s="399"/>
    </row>
    <row r="78" spans="1:6" s="1" customFormat="1" ht="90" customHeight="1" x14ac:dyDescent="0.2">
      <c r="A78" s="9" t="s">
        <v>74</v>
      </c>
      <c r="B78" s="7" t="s">
        <v>387</v>
      </c>
      <c r="C78" s="10" t="s">
        <v>85</v>
      </c>
      <c r="D78" s="11">
        <v>1</v>
      </c>
      <c r="E78" s="334"/>
      <c r="F78" s="350">
        <f>D78*E78</f>
        <v>0</v>
      </c>
    </row>
    <row r="79" spans="1:6" s="1" customFormat="1" ht="12.6" customHeight="1" x14ac:dyDescent="0.2">
      <c r="A79" s="9"/>
      <c r="B79" s="7"/>
      <c r="C79" s="10"/>
      <c r="D79" s="11"/>
      <c r="E79" s="14"/>
      <c r="F79" s="350"/>
    </row>
    <row r="80" spans="1:6" s="1" customFormat="1" ht="88.5" customHeight="1" x14ac:dyDescent="0.2">
      <c r="A80" s="9" t="s">
        <v>77</v>
      </c>
      <c r="B80" s="7" t="s">
        <v>159</v>
      </c>
      <c r="C80" s="10" t="s">
        <v>85</v>
      </c>
      <c r="D80" s="11">
        <v>2</v>
      </c>
      <c r="E80" s="334"/>
      <c r="F80" s="350">
        <f>D80*E80</f>
        <v>0</v>
      </c>
    </row>
    <row r="81" spans="1:9" s="1" customFormat="1" x14ac:dyDescent="0.2">
      <c r="A81" s="9"/>
      <c r="C81" s="55"/>
      <c r="E81" s="413"/>
      <c r="F81" s="355"/>
    </row>
    <row r="82" spans="1:9" s="1" customFormat="1" ht="115.5" customHeight="1" x14ac:dyDescent="0.2">
      <c r="A82" s="9" t="s">
        <v>81</v>
      </c>
      <c r="B82" s="124" t="s">
        <v>181</v>
      </c>
      <c r="C82" s="10" t="s">
        <v>85</v>
      </c>
      <c r="D82" s="11">
        <v>1</v>
      </c>
      <c r="E82" s="334"/>
      <c r="F82" s="357">
        <f>D82*E82</f>
        <v>0</v>
      </c>
    </row>
    <row r="83" spans="1:9" s="1" customFormat="1" ht="12" customHeight="1" x14ac:dyDescent="0.2">
      <c r="A83" s="9"/>
      <c r="B83" s="124"/>
      <c r="C83" s="10"/>
      <c r="D83" s="11"/>
      <c r="E83" s="14"/>
      <c r="F83" s="357"/>
    </row>
    <row r="84" spans="1:9" s="1" customFormat="1" ht="102" x14ac:dyDescent="0.2">
      <c r="A84" s="9" t="s">
        <v>80</v>
      </c>
      <c r="B84" s="124" t="s">
        <v>412</v>
      </c>
      <c r="C84" s="10" t="s">
        <v>85</v>
      </c>
      <c r="D84" s="11">
        <v>1</v>
      </c>
      <c r="E84" s="334"/>
      <c r="F84" s="357">
        <f>D84*E84</f>
        <v>0</v>
      </c>
      <c r="H84" s="59"/>
    </row>
    <row r="85" spans="1:9" s="1" customFormat="1" x14ac:dyDescent="0.2">
      <c r="A85" s="9"/>
      <c r="B85" s="7"/>
      <c r="C85" s="10"/>
      <c r="D85" s="11"/>
      <c r="E85" s="14"/>
      <c r="F85" s="357"/>
      <c r="H85" s="59"/>
    </row>
    <row r="86" spans="1:9" s="1" customFormat="1" ht="117.75" customHeight="1" x14ac:dyDescent="0.2">
      <c r="A86" s="9" t="s">
        <v>82</v>
      </c>
      <c r="B86" s="124" t="s">
        <v>413</v>
      </c>
      <c r="C86" s="10" t="s">
        <v>85</v>
      </c>
      <c r="D86" s="11">
        <v>1</v>
      </c>
      <c r="E86" s="334"/>
      <c r="F86" s="357">
        <f>D86*E86</f>
        <v>0</v>
      </c>
      <c r="H86" s="59"/>
    </row>
    <row r="87" spans="1:9" s="1" customFormat="1" ht="13.15" customHeight="1" x14ac:dyDescent="0.2">
      <c r="A87" s="9"/>
      <c r="B87" s="124"/>
      <c r="C87" s="10"/>
      <c r="D87" s="11"/>
      <c r="E87" s="14"/>
      <c r="F87" s="357"/>
      <c r="H87" s="59"/>
    </row>
    <row r="88" spans="1:9" s="1" customFormat="1" ht="64.5" customHeight="1" x14ac:dyDescent="0.2">
      <c r="A88" s="9" t="s">
        <v>83</v>
      </c>
      <c r="B88" s="58" t="s">
        <v>318</v>
      </c>
      <c r="C88" s="55"/>
      <c r="E88" s="413"/>
      <c r="F88" s="355"/>
    </row>
    <row r="89" spans="1:9" s="1" customFormat="1" x14ac:dyDescent="0.2">
      <c r="A89" s="9"/>
      <c r="B89" s="58" t="s">
        <v>290</v>
      </c>
      <c r="C89" s="55" t="s">
        <v>85</v>
      </c>
      <c r="D89" s="59">
        <v>1</v>
      </c>
      <c r="E89" s="405"/>
      <c r="F89" s="357">
        <f>SUM(D89*E89)</f>
        <v>0</v>
      </c>
    </row>
    <row r="90" spans="1:9" s="1" customFormat="1" x14ac:dyDescent="0.2">
      <c r="A90" s="9"/>
      <c r="B90" s="58" t="s">
        <v>320</v>
      </c>
      <c r="C90" s="55" t="s">
        <v>85</v>
      </c>
      <c r="D90" s="59">
        <v>1</v>
      </c>
      <c r="E90" s="405"/>
      <c r="F90" s="357">
        <f>SUM(D90*E90)</f>
        <v>0</v>
      </c>
    </row>
    <row r="91" spans="1:9" s="1" customFormat="1" x14ac:dyDescent="0.2">
      <c r="A91" s="9"/>
      <c r="B91" s="58" t="s">
        <v>321</v>
      </c>
      <c r="C91" s="55" t="s">
        <v>85</v>
      </c>
      <c r="D91" s="59">
        <v>1</v>
      </c>
      <c r="E91" s="405"/>
      <c r="F91" s="357">
        <f>SUM(D91*E91)</f>
        <v>0</v>
      </c>
    </row>
    <row r="92" spans="1:9" s="1" customFormat="1" ht="12.4" customHeight="1" x14ac:dyDescent="0.2">
      <c r="A92" s="111" t="s">
        <v>288</v>
      </c>
      <c r="B92" s="124"/>
      <c r="C92" s="10"/>
      <c r="D92" s="11"/>
      <c r="E92" s="14"/>
      <c r="F92" s="357"/>
      <c r="H92" s="59"/>
    </row>
    <row r="93" spans="1:9" s="1" customFormat="1" ht="64.5" customHeight="1" x14ac:dyDescent="0.2">
      <c r="A93" s="9" t="s">
        <v>86</v>
      </c>
      <c r="B93" s="58" t="s">
        <v>251</v>
      </c>
      <c r="C93" s="55"/>
      <c r="D93" s="59"/>
      <c r="E93" s="413"/>
      <c r="F93" s="357"/>
      <c r="I93" s="58"/>
    </row>
    <row r="94" spans="1:9" s="1" customFormat="1" x14ac:dyDescent="0.2">
      <c r="A94" s="9"/>
      <c r="B94" s="58" t="s">
        <v>319</v>
      </c>
      <c r="C94" s="55" t="s">
        <v>85</v>
      </c>
      <c r="D94" s="59">
        <v>1</v>
      </c>
      <c r="E94" s="405"/>
      <c r="F94" s="357">
        <f t="shared" ref="F94" si="2">SUM(D94*E94)</f>
        <v>0</v>
      </c>
    </row>
    <row r="95" spans="1:9" s="1" customFormat="1" x14ac:dyDescent="0.2">
      <c r="A95" s="9"/>
      <c r="B95" s="58"/>
      <c r="C95" s="55"/>
      <c r="D95" s="59"/>
      <c r="E95" s="413"/>
      <c r="F95" s="357"/>
    </row>
    <row r="96" spans="1:9" s="1" customFormat="1" ht="351.75" customHeight="1" x14ac:dyDescent="0.2">
      <c r="A96" s="9" t="s">
        <v>87</v>
      </c>
      <c r="B96" s="58" t="s">
        <v>391</v>
      </c>
      <c r="C96" s="55"/>
      <c r="D96" s="59"/>
      <c r="E96" s="413"/>
      <c r="F96" s="357"/>
      <c r="I96" s="58"/>
    </row>
    <row r="97" spans="1:8" s="1" customFormat="1" ht="33" customHeight="1" x14ac:dyDescent="0.2">
      <c r="A97" s="9"/>
      <c r="B97" s="58" t="s">
        <v>335</v>
      </c>
      <c r="C97" s="55"/>
      <c r="D97" s="59"/>
      <c r="E97" s="413"/>
      <c r="F97" s="357"/>
    </row>
    <row r="98" spans="1:8" s="1" customFormat="1" x14ac:dyDescent="0.2">
      <c r="A98" s="9"/>
      <c r="B98" s="58" t="s">
        <v>322</v>
      </c>
      <c r="C98" s="55" t="s">
        <v>85</v>
      </c>
      <c r="D98" s="59">
        <v>1</v>
      </c>
      <c r="E98" s="405"/>
      <c r="F98" s="357">
        <f t="shared" ref="F98:F99" si="3">SUM(D98*E98)</f>
        <v>0</v>
      </c>
    </row>
    <row r="99" spans="1:8" s="1" customFormat="1" x14ac:dyDescent="0.2">
      <c r="A99" s="9"/>
      <c r="B99" s="58" t="s">
        <v>323</v>
      </c>
      <c r="C99" s="55" t="s">
        <v>85</v>
      </c>
      <c r="D99" s="59">
        <v>1</v>
      </c>
      <c r="E99" s="405"/>
      <c r="F99" s="357">
        <f t="shared" si="3"/>
        <v>0</v>
      </c>
      <c r="H99" s="59"/>
    </row>
    <row r="100" spans="1:8" s="1" customFormat="1" x14ac:dyDescent="0.2">
      <c r="A100" s="9"/>
      <c r="B100" s="58"/>
      <c r="C100" s="55"/>
      <c r="D100" s="59"/>
      <c r="E100" s="413"/>
      <c r="F100" s="357"/>
    </row>
    <row r="101" spans="1:8" s="1" customFormat="1" ht="220.5" customHeight="1" x14ac:dyDescent="0.2">
      <c r="A101" s="63" t="s">
        <v>106</v>
      </c>
      <c r="B101" s="64" t="s">
        <v>414</v>
      </c>
      <c r="C101" s="58"/>
      <c r="D101" s="61"/>
      <c r="E101" s="62"/>
      <c r="F101" s="356"/>
    </row>
    <row r="102" spans="1:8" s="1" customFormat="1" x14ac:dyDescent="0.2">
      <c r="A102" s="9"/>
      <c r="B102" s="58"/>
      <c r="C102" s="55" t="s">
        <v>78</v>
      </c>
      <c r="D102" s="59">
        <v>12</v>
      </c>
      <c r="E102" s="405"/>
      <c r="F102" s="357">
        <f>SUM(D102*E102)</f>
        <v>0</v>
      </c>
    </row>
    <row r="103" spans="1:8" s="1" customFormat="1" x14ac:dyDescent="0.2">
      <c r="A103" s="9"/>
      <c r="B103" s="58"/>
      <c r="C103" s="55"/>
      <c r="D103" s="59"/>
      <c r="E103" s="413"/>
      <c r="F103" s="357"/>
    </row>
    <row r="104" spans="1:8" s="1" customFormat="1" ht="51" x14ac:dyDescent="0.2">
      <c r="A104" s="63" t="s">
        <v>107</v>
      </c>
      <c r="B104" s="64" t="s">
        <v>172</v>
      </c>
      <c r="C104" s="58"/>
      <c r="D104" s="61"/>
      <c r="E104" s="62"/>
      <c r="F104" s="356"/>
    </row>
    <row r="105" spans="1:8" s="1" customFormat="1" ht="12" customHeight="1" x14ac:dyDescent="0.2">
      <c r="A105" s="9"/>
      <c r="B105" s="58" t="s">
        <v>212</v>
      </c>
      <c r="C105" s="55" t="s">
        <v>78</v>
      </c>
      <c r="D105" s="59">
        <v>1.4</v>
      </c>
      <c r="E105" s="405"/>
      <c r="F105" s="357">
        <f>SUM(D105*E105)</f>
        <v>0</v>
      </c>
    </row>
    <row r="106" spans="1:8" s="1" customFormat="1" x14ac:dyDescent="0.2">
      <c r="A106" s="9"/>
      <c r="B106" s="58" t="s">
        <v>213</v>
      </c>
      <c r="C106" s="55" t="s">
        <v>78</v>
      </c>
      <c r="D106" s="59">
        <v>1.4</v>
      </c>
      <c r="E106" s="405"/>
      <c r="F106" s="357">
        <f>SUM(D106*E106)</f>
        <v>0</v>
      </c>
      <c r="H106" s="59"/>
    </row>
    <row r="107" spans="1:8" s="1" customFormat="1" x14ac:dyDescent="0.2">
      <c r="A107" s="9"/>
      <c r="B107" s="58" t="s">
        <v>214</v>
      </c>
      <c r="C107" s="55" t="s">
        <v>78</v>
      </c>
      <c r="D107" s="59">
        <v>1.4</v>
      </c>
      <c r="E107" s="405"/>
      <c r="F107" s="357">
        <f>SUM(D107*E107)</f>
        <v>0</v>
      </c>
      <c r="H107" s="59"/>
    </row>
    <row r="108" spans="1:8" s="1" customFormat="1" ht="12" customHeight="1" x14ac:dyDescent="0.2">
      <c r="A108" s="9"/>
      <c r="B108" s="58"/>
      <c r="C108" s="55"/>
      <c r="D108" s="59"/>
      <c r="E108" s="413"/>
      <c r="F108" s="357"/>
    </row>
    <row r="109" spans="1:8" s="1" customFormat="1" ht="42" customHeight="1" x14ac:dyDescent="0.2">
      <c r="A109" s="9" t="s">
        <v>14</v>
      </c>
      <c r="B109" s="7" t="s">
        <v>97</v>
      </c>
      <c r="C109" s="10" t="s">
        <v>79</v>
      </c>
      <c r="D109" s="11">
        <v>15</v>
      </c>
      <c r="E109" s="334"/>
      <c r="F109" s="357">
        <f>D109*E109</f>
        <v>0</v>
      </c>
    </row>
    <row r="110" spans="1:8" s="1" customFormat="1" ht="12" customHeight="1" x14ac:dyDescent="0.2">
      <c r="E110" s="412"/>
      <c r="F110" s="355"/>
    </row>
    <row r="111" spans="1:8" s="1" customFormat="1" ht="40.5" customHeight="1" x14ac:dyDescent="0.2">
      <c r="A111" s="63" t="s">
        <v>15</v>
      </c>
      <c r="B111" s="7" t="s">
        <v>96</v>
      </c>
      <c r="C111" s="10" t="s">
        <v>79</v>
      </c>
      <c r="D111" s="11">
        <v>15</v>
      </c>
      <c r="E111" s="334"/>
      <c r="F111" s="357">
        <f>D111*E111</f>
        <v>0</v>
      </c>
    </row>
    <row r="112" spans="1:8" s="173" customFormat="1" x14ac:dyDescent="0.2">
      <c r="A112" s="170"/>
      <c r="B112" s="194"/>
      <c r="C112" s="171"/>
      <c r="D112" s="172"/>
      <c r="E112" s="135"/>
      <c r="F112" s="399"/>
    </row>
    <row r="113" spans="1:6" s="1" customFormat="1" ht="65.099999999999994" customHeight="1" thickBot="1" x14ac:dyDescent="0.25">
      <c r="A113" s="63" t="s">
        <v>17</v>
      </c>
      <c r="B113" s="67" t="s">
        <v>99</v>
      </c>
      <c r="C113" s="68" t="s">
        <v>76</v>
      </c>
      <c r="D113" s="69">
        <v>0.1</v>
      </c>
      <c r="E113" s="452">
        <f>SUM(F77:F112)</f>
        <v>0</v>
      </c>
      <c r="F113" s="332">
        <f>D113*E113</f>
        <v>0</v>
      </c>
    </row>
    <row r="114" spans="1:6" s="173" customFormat="1" ht="27" customHeight="1" thickTop="1" thickBot="1" x14ac:dyDescent="0.25">
      <c r="A114" s="170"/>
      <c r="B114" s="211" t="s">
        <v>287</v>
      </c>
      <c r="C114" s="183"/>
      <c r="D114" s="184"/>
      <c r="E114" s="422"/>
      <c r="F114" s="185">
        <f>SUM(F78:F113)</f>
        <v>0</v>
      </c>
    </row>
    <row r="115" spans="1:6" s="173" customFormat="1" x14ac:dyDescent="0.2">
      <c r="A115" s="189"/>
      <c r="E115" s="423"/>
      <c r="F115" s="336"/>
    </row>
    <row r="116" spans="1:6" s="173" customFormat="1" x14ac:dyDescent="0.2">
      <c r="A116" s="189"/>
      <c r="B116" s="174"/>
      <c r="C116" s="164"/>
      <c r="D116" s="165"/>
      <c r="E116" s="135"/>
      <c r="F116" s="166"/>
    </row>
    <row r="117" spans="1:6" s="173" customFormat="1" x14ac:dyDescent="0.2">
      <c r="A117" s="168" t="s">
        <v>36</v>
      </c>
      <c r="B117" s="169" t="s">
        <v>37</v>
      </c>
      <c r="C117" s="186"/>
      <c r="D117" s="176"/>
      <c r="E117" s="135"/>
      <c r="F117" s="187"/>
    </row>
    <row r="118" spans="1:6" s="167" customFormat="1" x14ac:dyDescent="0.2">
      <c r="A118" s="170"/>
      <c r="B118" s="163" t="s">
        <v>38</v>
      </c>
      <c r="C118" s="171"/>
      <c r="D118" s="172"/>
      <c r="E118" s="135"/>
      <c r="F118" s="166"/>
    </row>
    <row r="119" spans="1:6" s="167" customFormat="1" ht="38.65" customHeight="1" x14ac:dyDescent="0.2">
      <c r="A119" s="170" t="s">
        <v>74</v>
      </c>
      <c r="B119" s="163" t="s">
        <v>271</v>
      </c>
      <c r="C119" s="171" t="s">
        <v>3</v>
      </c>
      <c r="D119" s="172">
        <v>4</v>
      </c>
      <c r="E119" s="401"/>
      <c r="F119" s="166">
        <f>D119*E119</f>
        <v>0</v>
      </c>
    </row>
    <row r="120" spans="1:6" s="167" customFormat="1" x14ac:dyDescent="0.2">
      <c r="A120" s="170"/>
      <c r="B120" s="163"/>
      <c r="C120" s="171"/>
      <c r="D120" s="172"/>
      <c r="E120" s="135"/>
      <c r="F120" s="166"/>
    </row>
    <row r="121" spans="1:6" x14ac:dyDescent="0.2">
      <c r="A121" s="9" t="s">
        <v>77</v>
      </c>
      <c r="B121" s="7" t="s">
        <v>64</v>
      </c>
      <c r="C121" s="109"/>
      <c r="D121" s="114"/>
      <c r="E121" s="407"/>
      <c r="F121" s="393"/>
    </row>
    <row r="122" spans="1:6" ht="25.5" x14ac:dyDescent="0.2">
      <c r="A122" s="9" t="s">
        <v>101</v>
      </c>
      <c r="B122" s="7" t="s">
        <v>65</v>
      </c>
      <c r="C122" s="109"/>
      <c r="D122" s="114"/>
      <c r="E122" s="407"/>
      <c r="F122" s="393"/>
    </row>
    <row r="123" spans="1:6" x14ac:dyDescent="0.2">
      <c r="A123" s="9" t="s">
        <v>101</v>
      </c>
      <c r="B123" s="7" t="s">
        <v>132</v>
      </c>
      <c r="C123" s="109"/>
      <c r="D123" s="114"/>
      <c r="E123" s="407"/>
      <c r="F123" s="393"/>
    </row>
    <row r="124" spans="1:6" ht="63.75" x14ac:dyDescent="0.2">
      <c r="A124" s="9" t="s">
        <v>101</v>
      </c>
      <c r="B124" s="7" t="s">
        <v>66</v>
      </c>
      <c r="C124" s="109"/>
      <c r="D124" s="114"/>
      <c r="E124" s="407"/>
      <c r="F124" s="393"/>
    </row>
    <row r="125" spans="1:6" ht="25.5" x14ac:dyDescent="0.2">
      <c r="A125" s="9" t="s">
        <v>101</v>
      </c>
      <c r="B125" s="7" t="s">
        <v>67</v>
      </c>
      <c r="C125" s="109" t="s">
        <v>76</v>
      </c>
      <c r="D125" s="114">
        <v>1</v>
      </c>
      <c r="E125" s="406"/>
      <c r="F125" s="393">
        <f>D125*E125</f>
        <v>0</v>
      </c>
    </row>
    <row r="126" spans="1:6" s="167" customFormat="1" ht="16.5" customHeight="1" x14ac:dyDescent="0.2">
      <c r="A126" s="170"/>
      <c r="B126" s="163"/>
      <c r="C126" s="171"/>
      <c r="D126" s="172"/>
      <c r="E126" s="135"/>
      <c r="F126" s="166"/>
    </row>
    <row r="127" spans="1:6" s="167" customFormat="1" ht="54" customHeight="1" x14ac:dyDescent="0.2">
      <c r="A127" s="170" t="s">
        <v>82</v>
      </c>
      <c r="B127" s="163" t="s">
        <v>272</v>
      </c>
      <c r="C127" s="171" t="s">
        <v>85</v>
      </c>
      <c r="D127" s="172">
        <v>1</v>
      </c>
      <c r="E127" s="401"/>
      <c r="F127" s="166">
        <f>D127*E127</f>
        <v>0</v>
      </c>
    </row>
    <row r="128" spans="1:6" s="167" customFormat="1" ht="15" customHeight="1" x14ac:dyDescent="0.2">
      <c r="A128" s="170"/>
      <c r="C128" s="171"/>
      <c r="E128" s="135"/>
      <c r="F128" s="330"/>
    </row>
    <row r="129" spans="1:6" ht="103.15" customHeight="1" x14ac:dyDescent="0.2">
      <c r="A129" s="9" t="s">
        <v>20</v>
      </c>
      <c r="B129" s="7" t="s">
        <v>415</v>
      </c>
      <c r="C129" s="109" t="s">
        <v>55</v>
      </c>
      <c r="D129" s="114">
        <v>1</v>
      </c>
      <c r="E129" s="406"/>
      <c r="F129" s="393">
        <f>D129*E129</f>
        <v>0</v>
      </c>
    </row>
    <row r="130" spans="1:6" x14ac:dyDescent="0.2">
      <c r="A130" s="9"/>
      <c r="B130" s="7"/>
      <c r="C130" s="109"/>
      <c r="D130" s="114"/>
      <c r="E130" s="407"/>
      <c r="F130" s="393"/>
    </row>
    <row r="131" spans="1:6" s="167" customFormat="1" ht="39" customHeight="1" x14ac:dyDescent="0.2">
      <c r="A131" s="170" t="s">
        <v>83</v>
      </c>
      <c r="B131" s="163" t="s">
        <v>284</v>
      </c>
      <c r="C131" s="171" t="s">
        <v>85</v>
      </c>
      <c r="D131" s="172">
        <v>1</v>
      </c>
      <c r="E131" s="401"/>
      <c r="F131" s="166">
        <f>D131*E131</f>
        <v>0</v>
      </c>
    </row>
    <row r="132" spans="1:6" s="167" customFormat="1" ht="17.25" customHeight="1" x14ac:dyDescent="0.2">
      <c r="A132" s="170"/>
      <c r="C132" s="171"/>
      <c r="E132" s="135"/>
      <c r="F132" s="330"/>
    </row>
    <row r="133" spans="1:6" s="167" customFormat="1" ht="25.5" x14ac:dyDescent="0.2">
      <c r="A133" s="170" t="s">
        <v>86</v>
      </c>
      <c r="B133" s="163" t="s">
        <v>273</v>
      </c>
      <c r="C133" s="171" t="s">
        <v>85</v>
      </c>
      <c r="D133" s="172">
        <v>5</v>
      </c>
      <c r="E133" s="401"/>
      <c r="F133" s="166">
        <f>D133*E133</f>
        <v>0</v>
      </c>
    </row>
    <row r="134" spans="1:6" s="167" customFormat="1" x14ac:dyDescent="0.2">
      <c r="A134" s="170"/>
      <c r="C134" s="171"/>
      <c r="E134" s="135"/>
      <c r="F134" s="330"/>
    </row>
    <row r="135" spans="1:6" s="167" customFormat="1" ht="51" x14ac:dyDescent="0.2">
      <c r="A135" s="170" t="s">
        <v>87</v>
      </c>
      <c r="B135" s="163" t="s">
        <v>274</v>
      </c>
      <c r="C135" s="171"/>
      <c r="D135" s="172"/>
      <c r="E135" s="135"/>
      <c r="F135" s="166"/>
    </row>
    <row r="136" spans="1:6" s="167" customFormat="1" x14ac:dyDescent="0.2">
      <c r="A136" s="170" t="s">
        <v>101</v>
      </c>
      <c r="B136" s="163" t="s">
        <v>39</v>
      </c>
      <c r="C136" s="171" t="s">
        <v>40</v>
      </c>
      <c r="D136" s="172">
        <v>5</v>
      </c>
      <c r="E136" s="401"/>
      <c r="F136" s="166">
        <f>D136*E136</f>
        <v>0</v>
      </c>
    </row>
    <row r="137" spans="1:6" s="167" customFormat="1" x14ac:dyDescent="0.2">
      <c r="A137" s="170" t="s">
        <v>101</v>
      </c>
      <c r="B137" s="163" t="s">
        <v>275</v>
      </c>
      <c r="C137" s="171" t="s">
        <v>40</v>
      </c>
      <c r="D137" s="172">
        <v>5</v>
      </c>
      <c r="E137" s="401"/>
      <c r="F137" s="166">
        <f>D137*E137</f>
        <v>0</v>
      </c>
    </row>
    <row r="138" spans="1:6" s="167" customFormat="1" x14ac:dyDescent="0.2">
      <c r="A138" s="170" t="s">
        <v>101</v>
      </c>
      <c r="B138" s="163" t="s">
        <v>276</v>
      </c>
      <c r="C138" s="171" t="s">
        <v>40</v>
      </c>
      <c r="D138" s="172">
        <v>3</v>
      </c>
      <c r="E138" s="401"/>
      <c r="F138" s="166">
        <f>D138*E138</f>
        <v>0</v>
      </c>
    </row>
    <row r="139" spans="1:6" s="167" customFormat="1" x14ac:dyDescent="0.2">
      <c r="E139" s="404"/>
      <c r="F139" s="335"/>
    </row>
    <row r="140" spans="1:6" s="167" customFormat="1" ht="51" x14ac:dyDescent="0.2">
      <c r="A140" s="170" t="s">
        <v>106</v>
      </c>
      <c r="B140" s="163" t="s">
        <v>277</v>
      </c>
      <c r="C140" s="171"/>
      <c r="D140" s="172"/>
      <c r="E140" s="135"/>
      <c r="F140" s="166"/>
    </row>
    <row r="141" spans="1:6" s="167" customFormat="1" x14ac:dyDescent="0.2">
      <c r="A141" s="170" t="s">
        <v>101</v>
      </c>
      <c r="B141" s="163" t="s">
        <v>278</v>
      </c>
      <c r="C141" s="171" t="s">
        <v>40</v>
      </c>
      <c r="D141" s="172">
        <v>1</v>
      </c>
      <c r="E141" s="401"/>
      <c r="F141" s="166">
        <f>D141*E141</f>
        <v>0</v>
      </c>
    </row>
    <row r="142" spans="1:6" s="167" customFormat="1" x14ac:dyDescent="0.2">
      <c r="A142" s="170"/>
      <c r="B142" s="163"/>
      <c r="C142" s="171"/>
      <c r="D142" s="172"/>
      <c r="E142" s="135"/>
      <c r="F142" s="166"/>
    </row>
    <row r="143" spans="1:6" ht="65.45" customHeight="1" x14ac:dyDescent="0.2">
      <c r="A143" s="9" t="s">
        <v>107</v>
      </c>
      <c r="B143" s="7" t="s">
        <v>449</v>
      </c>
      <c r="C143" s="109" t="s">
        <v>55</v>
      </c>
      <c r="D143" s="114">
        <v>1</v>
      </c>
      <c r="E143" s="406"/>
      <c r="F143" s="166">
        <f>D143*E143</f>
        <v>0</v>
      </c>
    </row>
    <row r="144" spans="1:6" s="167" customFormat="1" ht="13.5" customHeight="1" x14ac:dyDescent="0.2">
      <c r="E144" s="404"/>
      <c r="F144" s="335"/>
    </row>
    <row r="145" spans="1:6" s="167" customFormat="1" ht="51" x14ac:dyDescent="0.2">
      <c r="A145" s="170" t="s">
        <v>14</v>
      </c>
      <c r="B145" s="163" t="s">
        <v>279</v>
      </c>
      <c r="C145" s="171" t="s">
        <v>76</v>
      </c>
      <c r="D145" s="172">
        <v>2</v>
      </c>
      <c r="E145" s="401"/>
      <c r="F145" s="166">
        <f>D145*E145</f>
        <v>0</v>
      </c>
    </row>
    <row r="146" spans="1:6" s="167" customFormat="1" x14ac:dyDescent="0.2">
      <c r="A146" s="170"/>
      <c r="B146" s="163"/>
      <c r="C146" s="171"/>
      <c r="D146" s="172"/>
      <c r="E146" s="135"/>
      <c r="F146" s="166"/>
    </row>
    <row r="147" spans="1:6" s="167" customFormat="1" x14ac:dyDescent="0.2">
      <c r="A147" s="170" t="s">
        <v>15</v>
      </c>
      <c r="B147" s="163" t="s">
        <v>307</v>
      </c>
      <c r="C147" s="171"/>
      <c r="D147" s="172"/>
      <c r="E147" s="135"/>
      <c r="F147" s="166"/>
    </row>
    <row r="148" spans="1:6" ht="25.5" x14ac:dyDescent="0.2">
      <c r="A148" s="111" t="s">
        <v>101</v>
      </c>
      <c r="B148" s="7" t="s">
        <v>61</v>
      </c>
      <c r="C148" s="109"/>
      <c r="D148" s="114"/>
      <c r="E148" s="407"/>
      <c r="F148" s="393"/>
    </row>
    <row r="149" spans="1:6" x14ac:dyDescent="0.2">
      <c r="A149" s="111" t="s">
        <v>101</v>
      </c>
      <c r="B149" s="7" t="s">
        <v>62</v>
      </c>
      <c r="C149" s="109"/>
      <c r="D149" s="114"/>
      <c r="E149" s="407"/>
      <c r="F149" s="393"/>
    </row>
    <row r="150" spans="1:6" ht="52.15" customHeight="1" x14ac:dyDescent="0.2">
      <c r="A150" s="111" t="s">
        <v>101</v>
      </c>
      <c r="B150" s="7" t="s">
        <v>315</v>
      </c>
      <c r="C150" s="109"/>
      <c r="D150" s="114"/>
      <c r="E150" s="407"/>
      <c r="F150" s="393"/>
    </row>
    <row r="151" spans="1:6" ht="25.5" x14ac:dyDescent="0.2">
      <c r="A151" s="111" t="s">
        <v>101</v>
      </c>
      <c r="B151" s="7" t="s">
        <v>63</v>
      </c>
      <c r="C151" s="109"/>
      <c r="D151" s="114"/>
      <c r="E151" s="407"/>
      <c r="F151" s="393"/>
    </row>
    <row r="152" spans="1:6" ht="25.5" x14ac:dyDescent="0.2">
      <c r="A152" s="9"/>
      <c r="B152" s="7" t="s">
        <v>135</v>
      </c>
      <c r="C152" s="109" t="s">
        <v>76</v>
      </c>
      <c r="D152" s="114">
        <v>1</v>
      </c>
      <c r="E152" s="406"/>
      <c r="F152" s="166">
        <f>D152*E152</f>
        <v>0</v>
      </c>
    </row>
    <row r="153" spans="1:6" s="167" customFormat="1" ht="15" customHeight="1" x14ac:dyDescent="0.2">
      <c r="A153" s="170"/>
      <c r="E153" s="404"/>
      <c r="F153" s="335"/>
    </row>
    <row r="154" spans="1:6" s="167" customFormat="1" ht="73.150000000000006" customHeight="1" thickBot="1" x14ac:dyDescent="0.25">
      <c r="A154" s="170" t="s">
        <v>20</v>
      </c>
      <c r="B154" s="177" t="s">
        <v>348</v>
      </c>
      <c r="C154" s="188" t="s">
        <v>76</v>
      </c>
      <c r="D154" s="179">
        <v>0.1</v>
      </c>
      <c r="E154" s="447">
        <f>SUM(F119:F153)</f>
        <v>0</v>
      </c>
      <c r="F154" s="180">
        <f>D154*E154</f>
        <v>0</v>
      </c>
    </row>
    <row r="155" spans="1:6" s="167" customFormat="1" ht="14.25" thickTop="1" thickBot="1" x14ac:dyDescent="0.25">
      <c r="A155" s="170"/>
      <c r="B155" s="182" t="s">
        <v>280</v>
      </c>
      <c r="C155" s="183"/>
      <c r="D155" s="184"/>
      <c r="E155" s="422"/>
      <c r="F155" s="185">
        <f>SUM(F119:F154)</f>
        <v>0</v>
      </c>
    </row>
    <row r="156" spans="1:6" s="167" customFormat="1" ht="12.75" customHeight="1" x14ac:dyDescent="0.2">
      <c r="A156" s="201"/>
      <c r="E156" s="404"/>
      <c r="F156" s="335"/>
    </row>
    <row r="157" spans="1:6" s="167" customFormat="1" x14ac:dyDescent="0.2">
      <c r="E157" s="404"/>
      <c r="F157" s="335"/>
    </row>
    <row r="158" spans="1:6" s="173" customFormat="1" x14ac:dyDescent="0.2">
      <c r="A158" s="197" t="s">
        <v>43</v>
      </c>
      <c r="B158" s="198" t="s">
        <v>46</v>
      </c>
      <c r="C158" s="199"/>
      <c r="D158" s="200"/>
      <c r="E158" s="135"/>
      <c r="F158" s="187"/>
    </row>
    <row r="159" spans="1:6" s="167" customFormat="1" x14ac:dyDescent="0.2">
      <c r="A159" s="201"/>
      <c r="B159" s="195"/>
      <c r="C159" s="202"/>
      <c r="D159" s="203"/>
      <c r="E159" s="135"/>
      <c r="F159" s="166"/>
    </row>
    <row r="160" spans="1:6" s="167" customFormat="1" ht="38.25" x14ac:dyDescent="0.2">
      <c r="A160" s="201" t="s">
        <v>74</v>
      </c>
      <c r="B160" s="195" t="s">
        <v>138</v>
      </c>
      <c r="C160" s="202" t="s">
        <v>3</v>
      </c>
      <c r="D160" s="203">
        <v>4</v>
      </c>
      <c r="E160" s="401"/>
      <c r="F160" s="166">
        <f>D160*E160</f>
        <v>0</v>
      </c>
    </row>
    <row r="161" spans="1:6" s="167" customFormat="1" x14ac:dyDescent="0.2">
      <c r="A161" s="201"/>
      <c r="B161" s="195"/>
      <c r="C161" s="202"/>
      <c r="D161" s="207"/>
      <c r="E161" s="135"/>
      <c r="F161" s="166"/>
    </row>
    <row r="162" spans="1:6" s="167" customFormat="1" ht="51" x14ac:dyDescent="0.2">
      <c r="A162" s="201" t="s">
        <v>77</v>
      </c>
      <c r="B162" s="195" t="s">
        <v>47</v>
      </c>
      <c r="C162" s="202" t="s">
        <v>85</v>
      </c>
      <c r="D162" s="203">
        <v>1</v>
      </c>
      <c r="E162" s="401"/>
      <c r="F162" s="166">
        <f>D162*E162</f>
        <v>0</v>
      </c>
    </row>
    <row r="163" spans="1:6" s="167" customFormat="1" x14ac:dyDescent="0.2">
      <c r="A163" s="201"/>
      <c r="E163" s="404"/>
      <c r="F163" s="335"/>
    </row>
    <row r="164" spans="1:6" s="167" customFormat="1" ht="38.25" x14ac:dyDescent="0.2">
      <c r="A164" s="201" t="s">
        <v>81</v>
      </c>
      <c r="B164" s="195" t="s">
        <v>281</v>
      </c>
      <c r="C164" s="202" t="s">
        <v>85</v>
      </c>
      <c r="D164" s="203">
        <v>4</v>
      </c>
      <c r="E164" s="401"/>
      <c r="F164" s="166">
        <f>D164*E164</f>
        <v>0</v>
      </c>
    </row>
    <row r="165" spans="1:6" s="167" customFormat="1" x14ac:dyDescent="0.2">
      <c r="A165" s="201"/>
      <c r="B165" s="195"/>
      <c r="C165" s="202"/>
      <c r="D165" s="203"/>
      <c r="E165" s="135"/>
      <c r="F165" s="166"/>
    </row>
    <row r="166" spans="1:6" s="47" customFormat="1" ht="51" x14ac:dyDescent="0.2">
      <c r="A166" s="9" t="s">
        <v>80</v>
      </c>
      <c r="B166" s="7" t="s">
        <v>376</v>
      </c>
      <c r="C166" s="10" t="s">
        <v>85</v>
      </c>
      <c r="D166" s="11">
        <v>13</v>
      </c>
      <c r="E166" s="334"/>
      <c r="F166" s="350">
        <f>D166*E166</f>
        <v>0</v>
      </c>
    </row>
    <row r="167" spans="1:6" s="47" customFormat="1" x14ac:dyDescent="0.2">
      <c r="A167" s="9"/>
      <c r="B167" s="7"/>
      <c r="C167" s="10"/>
      <c r="D167" s="11"/>
      <c r="E167" s="14"/>
      <c r="F167" s="350"/>
    </row>
    <row r="168" spans="1:6" s="47" customFormat="1" ht="51" x14ac:dyDescent="0.2">
      <c r="A168" s="9" t="s">
        <v>82</v>
      </c>
      <c r="B168" s="7" t="s">
        <v>407</v>
      </c>
      <c r="C168" s="10" t="s">
        <v>85</v>
      </c>
      <c r="D168" s="11">
        <v>1</v>
      </c>
      <c r="E168" s="334"/>
      <c r="F168" s="350">
        <f>D168*E168</f>
        <v>0</v>
      </c>
    </row>
    <row r="169" spans="1:6" s="47" customFormat="1" x14ac:dyDescent="0.2">
      <c r="A169" s="9"/>
      <c r="B169" s="7"/>
      <c r="C169" s="10"/>
      <c r="D169" s="11"/>
      <c r="E169" s="14"/>
      <c r="F169" s="350"/>
    </row>
    <row r="170" spans="1:6" s="47" customFormat="1" ht="51" x14ac:dyDescent="0.2">
      <c r="A170" s="9" t="s">
        <v>83</v>
      </c>
      <c r="B170" s="7" t="s">
        <v>285</v>
      </c>
      <c r="C170" s="10" t="s">
        <v>85</v>
      </c>
      <c r="D170" s="11">
        <v>4</v>
      </c>
      <c r="E170" s="334"/>
      <c r="F170" s="350">
        <f>D170*E170</f>
        <v>0</v>
      </c>
    </row>
    <row r="171" spans="1:6" s="167" customFormat="1" x14ac:dyDescent="0.2">
      <c r="A171" s="201"/>
      <c r="B171" s="195"/>
      <c r="C171" s="202"/>
      <c r="D171" s="203"/>
      <c r="E171" s="135"/>
      <c r="F171" s="166"/>
    </row>
    <row r="172" spans="1:6" s="167" customFormat="1" ht="39" thickBot="1" x14ac:dyDescent="0.25">
      <c r="A172" s="201" t="s">
        <v>86</v>
      </c>
      <c r="B172" s="204" t="s">
        <v>48</v>
      </c>
      <c r="C172" s="205" t="s">
        <v>76</v>
      </c>
      <c r="D172" s="206">
        <v>0.1</v>
      </c>
      <c r="E172" s="447">
        <f>SUM(F160:F171)</f>
        <v>0</v>
      </c>
      <c r="F172" s="180">
        <f>D172*E172</f>
        <v>0</v>
      </c>
    </row>
    <row r="173" spans="1:6" s="167" customFormat="1" ht="14.25" thickTop="1" thickBot="1" x14ac:dyDescent="0.25">
      <c r="A173" s="201"/>
      <c r="B173" s="208" t="s">
        <v>49</v>
      </c>
      <c r="C173" s="209"/>
      <c r="D173" s="210"/>
      <c r="E173" s="102"/>
      <c r="F173" s="185">
        <f>SUM(F160:F172)</f>
        <v>0</v>
      </c>
    </row>
    <row r="174" spans="1:6" s="167" customFormat="1" x14ac:dyDescent="0.2">
      <c r="A174" s="201"/>
      <c r="E174" s="404"/>
    </row>
    <row r="175" spans="1:6" s="167" customFormat="1" x14ac:dyDescent="0.2">
      <c r="A175" s="201"/>
      <c r="E175" s="404"/>
    </row>
    <row r="176" spans="1:6" s="47" customFormat="1" x14ac:dyDescent="0.2">
      <c r="A176" s="56"/>
      <c r="B176" s="57" t="s">
        <v>108</v>
      </c>
      <c r="C176" s="55"/>
      <c r="D176" s="1"/>
      <c r="E176" s="413"/>
      <c r="F176" s="74"/>
    </row>
    <row r="177" spans="1:6" s="47" customFormat="1" x14ac:dyDescent="0.2">
      <c r="A177" s="9"/>
      <c r="B177" s="1"/>
      <c r="C177" s="55"/>
      <c r="D177" s="1"/>
      <c r="E177" s="413"/>
      <c r="F177" s="1"/>
    </row>
    <row r="178" spans="1:6" s="47" customFormat="1" ht="32.25" customHeight="1" thickBot="1" x14ac:dyDescent="0.25">
      <c r="A178" s="56"/>
      <c r="B178" s="83" t="s">
        <v>416</v>
      </c>
      <c r="C178" s="84"/>
      <c r="D178" s="85"/>
      <c r="E178" s="414"/>
      <c r="F178" s="86">
        <f>SUM(F42+F74+F61+F114+F155+F173)</f>
        <v>0</v>
      </c>
    </row>
    <row r="179" spans="1:6" s="47" customFormat="1" ht="14.25" thickTop="1" thickBot="1" x14ac:dyDescent="0.25">
      <c r="A179" s="9"/>
      <c r="B179" s="87" t="s">
        <v>109</v>
      </c>
      <c r="C179" s="88"/>
      <c r="D179" s="87"/>
      <c r="E179" s="415"/>
      <c r="F179" s="89">
        <f>SUM(F178*0.095)</f>
        <v>0</v>
      </c>
    </row>
    <row r="180" spans="1:6" s="47" customFormat="1" ht="13.5" thickTop="1" x14ac:dyDescent="0.2">
      <c r="A180" s="9"/>
      <c r="B180" s="123"/>
      <c r="C180" s="122"/>
      <c r="D180" s="123"/>
      <c r="E180" s="416"/>
      <c r="F180" s="128"/>
    </row>
    <row r="181" spans="1:6" s="47" customFormat="1" ht="13.5" thickBot="1" x14ac:dyDescent="0.25">
      <c r="A181" s="9"/>
      <c r="B181" s="123"/>
      <c r="C181" s="122"/>
      <c r="D181" s="123"/>
      <c r="E181" s="416"/>
      <c r="F181" s="128"/>
    </row>
    <row r="182" spans="1:6" s="47" customFormat="1" ht="16.5" thickTop="1" thickBot="1" x14ac:dyDescent="0.3">
      <c r="A182" s="9"/>
      <c r="B182" s="129" t="s">
        <v>379</v>
      </c>
      <c r="C182" s="130"/>
      <c r="D182" s="131"/>
      <c r="E182" s="417"/>
      <c r="F182" s="132">
        <f>SUM(F178:F179)</f>
        <v>0</v>
      </c>
    </row>
    <row r="183" spans="1:6" x14ac:dyDescent="0.2">
      <c r="A183" s="53"/>
      <c r="B183" s="54"/>
      <c r="C183" s="55"/>
      <c r="D183" s="1"/>
      <c r="E183" s="413"/>
      <c r="F183" s="1"/>
    </row>
    <row r="184" spans="1:6" x14ac:dyDescent="0.2">
      <c r="A184" s="9"/>
      <c r="B184" s="1"/>
      <c r="C184" s="55"/>
      <c r="D184" s="1"/>
      <c r="E184" s="413"/>
      <c r="F184" s="1"/>
    </row>
    <row r="185" spans="1:6" x14ac:dyDescent="0.2">
      <c r="A185" s="9"/>
      <c r="B185" s="1"/>
      <c r="C185" s="55"/>
      <c r="D185" s="1"/>
      <c r="E185" s="413"/>
      <c r="F185" s="1"/>
    </row>
    <row r="186" spans="1:6" x14ac:dyDescent="0.2">
      <c r="A186" s="9"/>
      <c r="B186" s="1"/>
      <c r="C186" s="55"/>
      <c r="D186" s="1"/>
      <c r="E186" s="413"/>
      <c r="F186" s="1"/>
    </row>
  </sheetData>
  <sheetProtection password="CC17" sheet="1" objects="1" scenarios="1" formatCells="0" formatColumns="0" selectLockedCells="1"/>
  <protectedRanges>
    <protectedRange sqref="E1:E1048576" name="Obseg1"/>
  </protectedRanges>
  <phoneticPr fontId="20" type="noConversion"/>
  <pageMargins left="0.75" right="0.75" top="1" bottom="1" header="0" footer="0"/>
  <pageSetup paperSize="9" scale="9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1"/>
  <sheetViews>
    <sheetView zoomScaleNormal="100" zoomScaleSheetLayoutView="100" workbookViewId="0">
      <selection activeCell="E20" sqref="E20"/>
    </sheetView>
  </sheetViews>
  <sheetFormatPr defaultRowHeight="12.75" x14ac:dyDescent="0.2"/>
  <cols>
    <col min="1" max="1" width="6.28515625" customWidth="1"/>
    <col min="2" max="2" width="38.42578125" customWidth="1"/>
    <col min="3" max="3" width="5.85546875" customWidth="1"/>
    <col min="4" max="4" width="6.85546875" customWidth="1"/>
    <col min="5" max="5" width="12" style="424" customWidth="1"/>
    <col min="6" max="6" width="11.28515625" style="403" customWidth="1"/>
  </cols>
  <sheetData>
    <row r="1" spans="1:8" s="2" customFormat="1" x14ac:dyDescent="0.2">
      <c r="A1" s="104"/>
      <c r="B1" s="119"/>
      <c r="C1" s="122"/>
      <c r="D1" s="123"/>
      <c r="E1" s="418"/>
      <c r="F1" s="398"/>
      <c r="G1" s="120"/>
      <c r="H1" s="121"/>
    </row>
    <row r="2" spans="1:8" s="2" customFormat="1" x14ac:dyDescent="0.2">
      <c r="A2" s="158" t="s">
        <v>20</v>
      </c>
      <c r="B2" s="153" t="s">
        <v>121</v>
      </c>
      <c r="C2" s="154"/>
      <c r="D2" s="154"/>
      <c r="E2" s="419"/>
      <c r="F2" s="154"/>
    </row>
    <row r="3" spans="1:8" s="2" customFormat="1" x14ac:dyDescent="0.2">
      <c r="A3" s="155"/>
      <c r="B3" s="156" t="s">
        <v>237</v>
      </c>
      <c r="C3" s="157"/>
      <c r="D3" s="157"/>
      <c r="E3" s="420"/>
      <c r="F3" s="157"/>
      <c r="G3" s="3"/>
      <c r="H3" s="117"/>
    </row>
    <row r="4" spans="1:8" s="2" customFormat="1" ht="38.25" x14ac:dyDescent="0.2">
      <c r="A4" s="104"/>
      <c r="B4" s="119"/>
      <c r="C4" s="322" t="s">
        <v>425</v>
      </c>
      <c r="D4" s="57" t="s">
        <v>424</v>
      </c>
      <c r="E4" s="421" t="s">
        <v>426</v>
      </c>
      <c r="F4" s="363" t="s">
        <v>457</v>
      </c>
      <c r="G4" s="120"/>
      <c r="H4" s="121"/>
    </row>
    <row r="5" spans="1:8" s="91" customFormat="1" ht="59.1" customHeight="1" x14ac:dyDescent="0.2">
      <c r="A5" s="9"/>
      <c r="B5" s="136" t="s">
        <v>142</v>
      </c>
      <c r="C5" s="10"/>
      <c r="D5" s="11"/>
      <c r="E5" s="14"/>
      <c r="F5" s="350"/>
    </row>
    <row r="6" spans="1:8" s="91" customFormat="1" ht="11.65" customHeight="1" x14ac:dyDescent="0.2">
      <c r="A6" s="9"/>
      <c r="B6" s="127"/>
      <c r="C6" s="10"/>
      <c r="D6" s="11"/>
      <c r="E6" s="14"/>
      <c r="F6" s="350"/>
    </row>
    <row r="7" spans="1:8" s="91" customFormat="1" ht="47.65" customHeight="1" x14ac:dyDescent="0.2">
      <c r="A7" s="9"/>
      <c r="B7" s="136" t="s">
        <v>149</v>
      </c>
      <c r="C7" s="10"/>
      <c r="D7" s="11"/>
      <c r="E7" s="14"/>
      <c r="F7" s="350"/>
    </row>
    <row r="8" spans="1:8" s="91" customFormat="1" ht="9.9499999999999993" customHeight="1" x14ac:dyDescent="0.2">
      <c r="A8" s="9"/>
      <c r="B8" s="7"/>
      <c r="C8" s="10"/>
      <c r="D8" s="11"/>
      <c r="E8" s="14"/>
      <c r="F8" s="350"/>
    </row>
    <row r="9" spans="1:8" s="91" customFormat="1" ht="49.15" customHeight="1" x14ac:dyDescent="0.2">
      <c r="A9" s="9"/>
      <c r="B9" s="136" t="s">
        <v>130</v>
      </c>
      <c r="C9" s="10"/>
      <c r="D9" s="11"/>
      <c r="E9" s="14"/>
      <c r="F9" s="350"/>
    </row>
    <row r="10" spans="1:8" s="91" customFormat="1" ht="10.15" customHeight="1" x14ac:dyDescent="0.2">
      <c r="A10" s="9"/>
      <c r="B10" s="136"/>
      <c r="C10" s="10"/>
      <c r="D10" s="11"/>
      <c r="E10" s="14"/>
      <c r="F10" s="350"/>
    </row>
    <row r="11" spans="1:8" s="173" customFormat="1" x14ac:dyDescent="0.2">
      <c r="A11" s="168" t="s">
        <v>84</v>
      </c>
      <c r="B11" s="169" t="s">
        <v>286</v>
      </c>
      <c r="C11" s="171"/>
      <c r="D11" s="172"/>
      <c r="E11" s="135"/>
      <c r="F11" s="399"/>
    </row>
    <row r="12" spans="1:8" s="1" customFormat="1" ht="77.25" customHeight="1" x14ac:dyDescent="0.2">
      <c r="A12" s="9" t="s">
        <v>74</v>
      </c>
      <c r="B12" s="7" t="s">
        <v>417</v>
      </c>
      <c r="C12" s="10" t="s">
        <v>85</v>
      </c>
      <c r="D12" s="11">
        <v>1</v>
      </c>
      <c r="E12" s="334"/>
      <c r="F12" s="350">
        <f>D12*E12</f>
        <v>0</v>
      </c>
    </row>
    <row r="13" spans="1:8" s="1" customFormat="1" ht="12.6" customHeight="1" x14ac:dyDescent="0.2">
      <c r="A13" s="9"/>
      <c r="B13" s="241"/>
      <c r="C13" s="10"/>
      <c r="D13" s="11"/>
      <c r="E13" s="14"/>
      <c r="F13" s="350"/>
    </row>
    <row r="14" spans="1:8" s="1" customFormat="1" ht="65.099999999999994" customHeight="1" x14ac:dyDescent="0.2">
      <c r="A14" s="9" t="s">
        <v>77</v>
      </c>
      <c r="B14" s="7" t="s">
        <v>159</v>
      </c>
      <c r="C14" s="10" t="s">
        <v>85</v>
      </c>
      <c r="D14" s="11">
        <v>6</v>
      </c>
      <c r="E14" s="334"/>
      <c r="F14" s="350">
        <f>D14*E14</f>
        <v>0</v>
      </c>
    </row>
    <row r="15" spans="1:8" s="1" customFormat="1" x14ac:dyDescent="0.2">
      <c r="A15" s="9"/>
      <c r="C15" s="55"/>
      <c r="E15" s="413"/>
      <c r="F15" s="355"/>
    </row>
    <row r="16" spans="1:8" s="1" customFormat="1" ht="89.1" customHeight="1" x14ac:dyDescent="0.2">
      <c r="A16" s="9" t="s">
        <v>81</v>
      </c>
      <c r="B16" s="124" t="s">
        <v>181</v>
      </c>
      <c r="C16" s="10" t="s">
        <v>85</v>
      </c>
      <c r="D16" s="11">
        <v>1</v>
      </c>
      <c r="E16" s="334"/>
      <c r="F16" s="357">
        <f>D16*E16</f>
        <v>0</v>
      </c>
    </row>
    <row r="17" spans="1:8" s="1" customFormat="1" ht="12" customHeight="1" x14ac:dyDescent="0.2">
      <c r="A17" s="9"/>
      <c r="B17" s="124"/>
      <c r="C17" s="10"/>
      <c r="D17" s="11"/>
      <c r="E17" s="14"/>
      <c r="F17" s="357"/>
    </row>
    <row r="18" spans="1:8" s="1" customFormat="1" ht="102" x14ac:dyDescent="0.2">
      <c r="A18" s="9" t="s">
        <v>80</v>
      </c>
      <c r="B18" s="124" t="s">
        <v>418</v>
      </c>
      <c r="C18" s="10" t="s">
        <v>85</v>
      </c>
      <c r="D18" s="11">
        <v>3</v>
      </c>
      <c r="E18" s="334"/>
      <c r="F18" s="357">
        <f>D18*E18</f>
        <v>0</v>
      </c>
      <c r="H18" s="59"/>
    </row>
    <row r="19" spans="1:8" s="1" customFormat="1" x14ac:dyDescent="0.2">
      <c r="A19" s="9"/>
      <c r="B19" s="124"/>
      <c r="C19" s="10"/>
      <c r="D19" s="11"/>
      <c r="E19" s="14"/>
      <c r="F19" s="357"/>
      <c r="H19" s="59"/>
    </row>
    <row r="20" spans="1:8" s="1" customFormat="1" ht="114.75" x14ac:dyDescent="0.2">
      <c r="A20" s="9" t="s">
        <v>82</v>
      </c>
      <c r="B20" s="124" t="s">
        <v>419</v>
      </c>
      <c r="C20" s="10" t="s">
        <v>85</v>
      </c>
      <c r="D20" s="11">
        <v>2</v>
      </c>
      <c r="E20" s="334"/>
      <c r="F20" s="357">
        <f>D20*E20</f>
        <v>0</v>
      </c>
      <c r="H20" s="59"/>
    </row>
    <row r="21" spans="1:8" s="1" customFormat="1" x14ac:dyDescent="0.2">
      <c r="A21" s="9"/>
      <c r="B21" s="7"/>
      <c r="C21" s="10"/>
      <c r="D21" s="11"/>
      <c r="E21" s="14"/>
      <c r="F21" s="357"/>
      <c r="H21" s="59"/>
    </row>
    <row r="22" spans="1:8" s="1" customFormat="1" ht="88.15" customHeight="1" x14ac:dyDescent="0.2">
      <c r="A22" s="9" t="s">
        <v>83</v>
      </c>
      <c r="B22" s="124" t="s">
        <v>420</v>
      </c>
      <c r="C22" s="10" t="s">
        <v>85</v>
      </c>
      <c r="D22" s="11">
        <v>1</v>
      </c>
      <c r="E22" s="334"/>
      <c r="F22" s="357">
        <f>D22*E22</f>
        <v>0</v>
      </c>
      <c r="H22" s="59"/>
    </row>
    <row r="23" spans="1:8" s="173" customFormat="1" x14ac:dyDescent="0.2">
      <c r="A23" s="170"/>
      <c r="B23" s="194"/>
      <c r="C23" s="171"/>
      <c r="D23" s="172"/>
      <c r="E23" s="135"/>
      <c r="F23" s="399"/>
    </row>
    <row r="24" spans="1:8" s="1" customFormat="1" ht="65.099999999999994" customHeight="1" thickBot="1" x14ac:dyDescent="0.25">
      <c r="A24" s="63" t="s">
        <v>86</v>
      </c>
      <c r="B24" s="67" t="s">
        <v>99</v>
      </c>
      <c r="C24" s="68" t="s">
        <v>76</v>
      </c>
      <c r="D24" s="69">
        <v>0.1</v>
      </c>
      <c r="E24" s="161">
        <f>SUM(F4:F22)</f>
        <v>0</v>
      </c>
      <c r="F24" s="332">
        <f>D24*E24</f>
        <v>0</v>
      </c>
    </row>
    <row r="25" spans="1:8" s="173" customFormat="1" ht="27" customHeight="1" thickTop="1" thickBot="1" x14ac:dyDescent="0.25">
      <c r="A25" s="170"/>
      <c r="B25" s="211" t="s">
        <v>287</v>
      </c>
      <c r="C25" s="183"/>
      <c r="D25" s="184"/>
      <c r="E25" s="422"/>
      <c r="F25" s="185">
        <f>SUM(F4:F24)</f>
        <v>0</v>
      </c>
    </row>
    <row r="26" spans="1:8" x14ac:dyDescent="0.2">
      <c r="A26" s="93"/>
      <c r="B26" s="7"/>
      <c r="C26" s="10"/>
      <c r="D26" s="11"/>
      <c r="E26" s="14"/>
      <c r="F26" s="350"/>
    </row>
    <row r="27" spans="1:8" x14ac:dyDescent="0.2">
      <c r="A27" s="1"/>
      <c r="B27" s="7"/>
      <c r="C27" s="1"/>
      <c r="D27" s="1"/>
      <c r="E27" s="412"/>
      <c r="F27" s="355"/>
    </row>
    <row r="28" spans="1:8" s="173" customFormat="1" x14ac:dyDescent="0.2">
      <c r="A28" s="168" t="s">
        <v>23</v>
      </c>
      <c r="B28" s="169" t="s">
        <v>282</v>
      </c>
      <c r="C28" s="186"/>
      <c r="D28" s="176"/>
      <c r="E28" s="135"/>
      <c r="F28" s="187"/>
    </row>
    <row r="29" spans="1:8" s="167" customFormat="1" ht="38.25" x14ac:dyDescent="0.2">
      <c r="A29" s="170" t="s">
        <v>74</v>
      </c>
      <c r="B29" s="163" t="s">
        <v>18</v>
      </c>
      <c r="C29" s="171" t="s">
        <v>19</v>
      </c>
      <c r="D29" s="172">
        <v>3</v>
      </c>
      <c r="E29" s="401"/>
      <c r="F29" s="166">
        <f>D29*E29</f>
        <v>0</v>
      </c>
    </row>
    <row r="30" spans="1:8" s="167" customFormat="1" ht="12.6" customHeight="1" x14ac:dyDescent="0.2">
      <c r="A30" s="170"/>
      <c r="B30" s="163"/>
      <c r="C30" s="171"/>
      <c r="D30" s="172"/>
      <c r="E30" s="135"/>
      <c r="F30" s="166"/>
    </row>
    <row r="31" spans="1:8" s="167" customFormat="1" ht="25.5" x14ac:dyDescent="0.2">
      <c r="A31" s="170" t="s">
        <v>77</v>
      </c>
      <c r="B31" s="163" t="s">
        <v>293</v>
      </c>
      <c r="C31" s="171" t="s">
        <v>79</v>
      </c>
      <c r="D31" s="172">
        <v>22</v>
      </c>
      <c r="E31" s="401"/>
      <c r="F31" s="166">
        <f>D31*E31</f>
        <v>0</v>
      </c>
    </row>
    <row r="32" spans="1:8" s="167" customFormat="1" x14ac:dyDescent="0.2">
      <c r="A32" s="170"/>
      <c r="B32" s="163"/>
      <c r="C32" s="171"/>
      <c r="D32" s="172"/>
      <c r="E32" s="135"/>
      <c r="F32" s="166"/>
    </row>
    <row r="33" spans="1:6" s="167" customFormat="1" ht="38.25" x14ac:dyDescent="0.2">
      <c r="A33" s="170" t="s">
        <v>81</v>
      </c>
      <c r="B33" s="174" t="s">
        <v>294</v>
      </c>
      <c r="C33" s="164" t="s">
        <v>76</v>
      </c>
      <c r="D33" s="165">
        <v>6</v>
      </c>
      <c r="E33" s="401"/>
      <c r="F33" s="166">
        <f>D33*E33</f>
        <v>0</v>
      </c>
    </row>
    <row r="34" spans="1:6" s="167" customFormat="1" x14ac:dyDescent="0.2">
      <c r="A34" s="170"/>
      <c r="B34" s="163"/>
      <c r="C34" s="171"/>
      <c r="D34" s="172"/>
      <c r="E34" s="135"/>
      <c r="F34" s="166"/>
    </row>
    <row r="35" spans="1:6" ht="60" x14ac:dyDescent="0.2">
      <c r="A35" s="9" t="s">
        <v>80</v>
      </c>
      <c r="B35" s="118" t="s">
        <v>410</v>
      </c>
      <c r="C35" s="10" t="s">
        <v>79</v>
      </c>
      <c r="D35" s="11">
        <v>23</v>
      </c>
      <c r="E35" s="334"/>
      <c r="F35" s="350">
        <f>D35*E35</f>
        <v>0</v>
      </c>
    </row>
    <row r="36" spans="1:6" x14ac:dyDescent="0.2">
      <c r="A36" s="9"/>
      <c r="B36" s="118"/>
      <c r="C36" s="10"/>
      <c r="D36" s="11"/>
      <c r="E36" s="14"/>
      <c r="F36" s="350"/>
    </row>
    <row r="37" spans="1:6" s="167" customFormat="1" ht="28.5" customHeight="1" thickBot="1" x14ac:dyDescent="0.25">
      <c r="A37" s="170" t="s">
        <v>82</v>
      </c>
      <c r="B37" s="177" t="s">
        <v>26</v>
      </c>
      <c r="C37" s="188" t="s">
        <v>76</v>
      </c>
      <c r="D37" s="179">
        <v>0.1</v>
      </c>
      <c r="E37" s="447">
        <f>SUM(F29:F36)</f>
        <v>0</v>
      </c>
      <c r="F37" s="180">
        <f>D37*E37</f>
        <v>0</v>
      </c>
    </row>
    <row r="38" spans="1:6" s="167" customFormat="1" ht="14.25" thickTop="1" thickBot="1" x14ac:dyDescent="0.25">
      <c r="A38" s="170"/>
      <c r="B38" s="211" t="s">
        <v>27</v>
      </c>
      <c r="C38" s="183"/>
      <c r="D38" s="184"/>
      <c r="E38" s="422"/>
      <c r="F38" s="338">
        <f>SUM(F29:F37)</f>
        <v>0</v>
      </c>
    </row>
    <row r="39" spans="1:6" s="167" customFormat="1" x14ac:dyDescent="0.2">
      <c r="A39" s="170"/>
      <c r="B39" s="212"/>
      <c r="C39" s="164"/>
      <c r="D39" s="165"/>
      <c r="E39" s="427"/>
      <c r="F39" s="399"/>
    </row>
    <row r="40" spans="1:6" x14ac:dyDescent="0.2">
      <c r="A40" s="1"/>
      <c r="B40" s="1"/>
      <c r="C40" s="1"/>
      <c r="D40" s="1"/>
      <c r="E40" s="412"/>
      <c r="F40" s="355"/>
    </row>
    <row r="41" spans="1:6" s="47" customFormat="1" x14ac:dyDescent="0.2">
      <c r="A41" s="56"/>
      <c r="B41" s="57" t="s">
        <v>108</v>
      </c>
      <c r="C41" s="55"/>
      <c r="D41" s="1"/>
      <c r="E41" s="413"/>
      <c r="F41" s="358"/>
    </row>
    <row r="42" spans="1:6" s="47" customFormat="1" x14ac:dyDescent="0.2">
      <c r="A42" s="9"/>
      <c r="B42" s="1"/>
      <c r="C42" s="55"/>
      <c r="D42" s="1"/>
      <c r="E42" s="413"/>
      <c r="F42" s="355"/>
    </row>
    <row r="43" spans="1:6" s="47" customFormat="1" ht="27.6" customHeight="1" thickBot="1" x14ac:dyDescent="0.25">
      <c r="A43" s="56"/>
      <c r="B43" s="83" t="s">
        <v>450</v>
      </c>
      <c r="C43" s="84"/>
      <c r="D43" s="85"/>
      <c r="E43" s="414"/>
      <c r="F43" s="402">
        <f>SUM(F25+F38)</f>
        <v>0</v>
      </c>
    </row>
    <row r="44" spans="1:6" s="47" customFormat="1" ht="14.25" thickTop="1" thickBot="1" x14ac:dyDescent="0.25">
      <c r="A44" s="9"/>
      <c r="B44" s="87" t="s">
        <v>109</v>
      </c>
      <c r="C44" s="88"/>
      <c r="D44" s="87"/>
      <c r="E44" s="415"/>
      <c r="F44" s="360">
        <f>SUM(F43*0.095)</f>
        <v>0</v>
      </c>
    </row>
    <row r="45" spans="1:6" s="47" customFormat="1" ht="13.5" thickTop="1" x14ac:dyDescent="0.2">
      <c r="A45" s="9"/>
      <c r="B45" s="123"/>
      <c r="C45" s="122"/>
      <c r="D45" s="123"/>
      <c r="E45" s="416"/>
      <c r="F45" s="361"/>
    </row>
    <row r="46" spans="1:6" s="47" customFormat="1" ht="13.5" thickBot="1" x14ac:dyDescent="0.25">
      <c r="A46" s="9"/>
      <c r="B46" s="123"/>
      <c r="C46" s="122"/>
      <c r="D46" s="123"/>
      <c r="E46" s="416"/>
      <c r="F46" s="361"/>
    </row>
    <row r="47" spans="1:6" s="47" customFormat="1" ht="16.5" thickTop="1" thickBot="1" x14ac:dyDescent="0.3">
      <c r="A47" s="9"/>
      <c r="B47" s="129" t="s">
        <v>379</v>
      </c>
      <c r="C47" s="130"/>
      <c r="D47" s="131"/>
      <c r="E47" s="417"/>
      <c r="F47" s="362">
        <f>SUM(F43:F44)</f>
        <v>0</v>
      </c>
    </row>
    <row r="48" spans="1:6" x14ac:dyDescent="0.2">
      <c r="A48" s="9"/>
      <c r="B48" s="1"/>
      <c r="C48" s="55"/>
      <c r="D48" s="1"/>
      <c r="E48" s="413"/>
      <c r="F48" s="355"/>
    </row>
    <row r="49" spans="1:6" x14ac:dyDescent="0.2">
      <c r="A49" s="9"/>
      <c r="B49" s="1"/>
      <c r="C49" s="55"/>
      <c r="D49" s="1"/>
      <c r="E49" s="413"/>
      <c r="F49" s="355"/>
    </row>
    <row r="50" spans="1:6" x14ac:dyDescent="0.2">
      <c r="A50" s="9"/>
      <c r="B50" s="7"/>
      <c r="C50" s="10"/>
      <c r="D50" s="11"/>
      <c r="E50" s="404"/>
      <c r="F50" s="352"/>
    </row>
    <row r="51" spans="1:6" x14ac:dyDescent="0.2">
      <c r="A51" s="9"/>
      <c r="B51" s="7"/>
      <c r="C51" s="10"/>
      <c r="D51" s="11"/>
      <c r="E51" s="404"/>
      <c r="F51" s="352"/>
    </row>
  </sheetData>
  <sheetProtection password="CC17" sheet="1" objects="1" scenarios="1" formatCells="0" formatColumns="0" selectLockedCells="1"/>
  <protectedRanges>
    <protectedRange sqref="E1:E1048576" name="Obseg1"/>
  </protectedRanges>
  <phoneticPr fontId="20" type="noConversion"/>
  <pageMargins left="0.75" right="0.75" top="1" bottom="1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62"/>
  <sheetViews>
    <sheetView zoomScaleNormal="100" zoomScaleSheetLayoutView="100" workbookViewId="0">
      <selection activeCell="E33" sqref="E33"/>
    </sheetView>
  </sheetViews>
  <sheetFormatPr defaultRowHeight="12.75" x14ac:dyDescent="0.2"/>
  <cols>
    <col min="1" max="1" width="5.140625" customWidth="1"/>
    <col min="2" max="2" width="44.140625" customWidth="1"/>
    <col min="3" max="3" width="6.28515625" customWidth="1"/>
    <col min="4" max="4" width="6.85546875" customWidth="1"/>
    <col min="5" max="5" width="12.5703125" style="424" customWidth="1"/>
    <col min="6" max="6" width="12.5703125" style="403" customWidth="1"/>
  </cols>
  <sheetData>
    <row r="1" spans="1:8" s="2" customFormat="1" x14ac:dyDescent="0.2">
      <c r="A1" s="104"/>
      <c r="B1" s="119"/>
      <c r="C1" s="120"/>
      <c r="D1" s="120"/>
      <c r="E1" s="418"/>
      <c r="F1" s="398"/>
      <c r="G1" s="120"/>
      <c r="H1" s="121"/>
    </row>
    <row r="2" spans="1:8" s="2" customFormat="1" x14ac:dyDescent="0.2">
      <c r="A2" s="158" t="s">
        <v>41</v>
      </c>
      <c r="B2" s="153" t="s">
        <v>116</v>
      </c>
      <c r="C2" s="154"/>
      <c r="D2" s="154"/>
      <c r="E2" s="419"/>
      <c r="F2" s="154"/>
    </row>
    <row r="3" spans="1:8" s="2" customFormat="1" x14ac:dyDescent="0.2">
      <c r="A3" s="155"/>
      <c r="B3" s="156" t="s">
        <v>238</v>
      </c>
      <c r="C3" s="157"/>
      <c r="D3" s="157"/>
      <c r="E3" s="420"/>
      <c r="F3" s="157"/>
      <c r="G3" s="3"/>
      <c r="H3" s="117"/>
    </row>
    <row r="4" spans="1:8" s="2" customFormat="1" ht="25.5" x14ac:dyDescent="0.2">
      <c r="A4" s="104"/>
      <c r="B4" s="119"/>
      <c r="C4" s="322" t="s">
        <v>425</v>
      </c>
      <c r="D4" s="57" t="s">
        <v>424</v>
      </c>
      <c r="E4" s="421" t="s">
        <v>426</v>
      </c>
      <c r="F4" s="363" t="s">
        <v>456</v>
      </c>
      <c r="G4" s="120"/>
      <c r="H4" s="121"/>
    </row>
    <row r="5" spans="1:8" s="91" customFormat="1" ht="59.1" customHeight="1" x14ac:dyDescent="0.2">
      <c r="A5" s="9"/>
      <c r="B5" s="136" t="s">
        <v>142</v>
      </c>
      <c r="C5" s="10"/>
      <c r="D5" s="11"/>
      <c r="E5" s="14"/>
      <c r="F5" s="350"/>
    </row>
    <row r="6" spans="1:8" s="91" customFormat="1" ht="11.65" customHeight="1" x14ac:dyDescent="0.2">
      <c r="A6" s="9"/>
      <c r="B6" s="127"/>
      <c r="C6" s="10"/>
      <c r="D6" s="11"/>
      <c r="E6" s="14"/>
      <c r="F6" s="350"/>
    </row>
    <row r="7" spans="1:8" s="91" customFormat="1" ht="47.65" customHeight="1" x14ac:dyDescent="0.2">
      <c r="A7" s="9"/>
      <c r="B7" s="136" t="s">
        <v>149</v>
      </c>
      <c r="C7" s="10"/>
      <c r="D7" s="11"/>
      <c r="E7" s="14"/>
      <c r="F7" s="350"/>
    </row>
    <row r="8" spans="1:8" s="91" customFormat="1" ht="9.9499999999999993" customHeight="1" x14ac:dyDescent="0.2">
      <c r="A8" s="9"/>
      <c r="B8" s="7"/>
      <c r="C8" s="10"/>
      <c r="D8" s="11"/>
      <c r="E8" s="14"/>
      <c r="F8" s="350"/>
    </row>
    <row r="9" spans="1:8" s="91" customFormat="1" ht="49.15" customHeight="1" x14ac:dyDescent="0.2">
      <c r="A9" s="9"/>
      <c r="B9" s="136" t="s">
        <v>130</v>
      </c>
      <c r="C9" s="10"/>
      <c r="D9" s="11"/>
      <c r="E9" s="14"/>
      <c r="F9" s="350"/>
    </row>
    <row r="10" spans="1:8" s="91" customFormat="1" ht="10.15" customHeight="1" x14ac:dyDescent="0.2">
      <c r="A10" s="9"/>
      <c r="B10" s="136"/>
      <c r="C10" s="10"/>
      <c r="D10" s="11"/>
      <c r="E10" s="14"/>
      <c r="F10" s="350"/>
    </row>
    <row r="11" spans="1:8" s="173" customFormat="1" x14ac:dyDescent="0.2">
      <c r="A11" s="168" t="s">
        <v>84</v>
      </c>
      <c r="B11" s="169" t="s">
        <v>295</v>
      </c>
      <c r="C11" s="171"/>
      <c r="D11" s="172"/>
      <c r="E11" s="135"/>
      <c r="F11" s="399"/>
    </row>
    <row r="12" spans="1:8" s="1" customFormat="1" ht="63" customHeight="1" x14ac:dyDescent="0.2">
      <c r="A12" s="9" t="s">
        <v>74</v>
      </c>
      <c r="B12" s="7" t="s">
        <v>387</v>
      </c>
      <c r="C12" s="10" t="s">
        <v>85</v>
      </c>
      <c r="D12" s="11">
        <v>1</v>
      </c>
      <c r="E12" s="334"/>
      <c r="F12" s="350">
        <f>D12*E12</f>
        <v>0</v>
      </c>
    </row>
    <row r="13" spans="1:8" s="1" customFormat="1" ht="11.1" customHeight="1" x14ac:dyDescent="0.2">
      <c r="A13" s="9"/>
      <c r="B13" s="7"/>
      <c r="C13" s="10"/>
      <c r="D13" s="11"/>
      <c r="E13" s="14"/>
      <c r="F13" s="350"/>
    </row>
    <row r="14" spans="1:8" s="1" customFormat="1" ht="81" customHeight="1" x14ac:dyDescent="0.2">
      <c r="A14" s="9" t="s">
        <v>77</v>
      </c>
      <c r="B14" s="7" t="s">
        <v>159</v>
      </c>
      <c r="C14" s="10" t="s">
        <v>85</v>
      </c>
      <c r="D14" s="11">
        <v>3</v>
      </c>
      <c r="E14" s="334"/>
      <c r="F14" s="350">
        <f>D14*E14</f>
        <v>0</v>
      </c>
    </row>
    <row r="15" spans="1:8" s="1" customFormat="1" ht="12.6" customHeight="1" x14ac:dyDescent="0.2">
      <c r="A15" s="9"/>
      <c r="B15" s="7"/>
      <c r="C15" s="10"/>
      <c r="D15" s="11"/>
      <c r="E15" s="14"/>
      <c r="F15" s="350"/>
    </row>
    <row r="16" spans="1:8" s="1" customFormat="1" ht="89.1" customHeight="1" x14ac:dyDescent="0.2">
      <c r="A16" s="9" t="s">
        <v>81</v>
      </c>
      <c r="B16" s="124" t="s">
        <v>181</v>
      </c>
      <c r="C16" s="10" t="s">
        <v>85</v>
      </c>
      <c r="D16" s="11">
        <v>1</v>
      </c>
      <c r="E16" s="334"/>
      <c r="F16" s="357">
        <f>D16*E16</f>
        <v>0</v>
      </c>
    </row>
    <row r="17" spans="1:9" s="1" customFormat="1" ht="12" customHeight="1" x14ac:dyDescent="0.2">
      <c r="A17" s="9"/>
      <c r="B17" s="124"/>
      <c r="C17" s="10"/>
      <c r="D17" s="11"/>
      <c r="E17" s="14"/>
      <c r="F17" s="357"/>
    </row>
    <row r="18" spans="1:9" s="1" customFormat="1" ht="89.25" x14ac:dyDescent="0.2">
      <c r="A18" s="9" t="s">
        <v>80</v>
      </c>
      <c r="B18" s="124" t="s">
        <v>418</v>
      </c>
      <c r="C18" s="10" t="s">
        <v>85</v>
      </c>
      <c r="D18" s="11">
        <v>1</v>
      </c>
      <c r="E18" s="334"/>
      <c r="F18" s="357">
        <f>D18*E18</f>
        <v>0</v>
      </c>
      <c r="H18" s="59"/>
    </row>
    <row r="19" spans="1:9" s="1" customFormat="1" x14ac:dyDescent="0.2">
      <c r="A19" s="9"/>
      <c r="B19" s="124"/>
      <c r="C19" s="10"/>
      <c r="D19" s="11"/>
      <c r="E19" s="14"/>
      <c r="F19" s="357"/>
      <c r="H19" s="59"/>
    </row>
    <row r="20" spans="1:9" s="1" customFormat="1" ht="102" x14ac:dyDescent="0.2">
      <c r="A20" s="9" t="s">
        <v>82</v>
      </c>
      <c r="B20" s="124" t="s">
        <v>421</v>
      </c>
      <c r="C20" s="10" t="s">
        <v>85</v>
      </c>
      <c r="D20" s="11">
        <v>1</v>
      </c>
      <c r="E20" s="334"/>
      <c r="F20" s="357">
        <f>D20*E20</f>
        <v>0</v>
      </c>
      <c r="H20" s="59"/>
    </row>
    <row r="21" spans="1:9" s="1" customFormat="1" x14ac:dyDescent="0.2">
      <c r="A21" s="9"/>
      <c r="B21" s="7"/>
      <c r="C21" s="10"/>
      <c r="D21" s="11"/>
      <c r="E21" s="14"/>
      <c r="F21" s="357"/>
      <c r="H21" s="59"/>
    </row>
    <row r="22" spans="1:9" s="1" customFormat="1" ht="89.25" customHeight="1" x14ac:dyDescent="0.2">
      <c r="A22" s="9" t="s">
        <v>83</v>
      </c>
      <c r="B22" s="124" t="s">
        <v>422</v>
      </c>
      <c r="C22" s="10" t="s">
        <v>85</v>
      </c>
      <c r="D22" s="11">
        <v>1</v>
      </c>
      <c r="E22" s="334"/>
      <c r="F22" s="357">
        <f>D22*E22</f>
        <v>0</v>
      </c>
      <c r="H22" s="59"/>
    </row>
    <row r="23" spans="1:9" s="1" customFormat="1" ht="12" customHeight="1" x14ac:dyDescent="0.2">
      <c r="A23" s="9"/>
      <c r="B23" s="124"/>
      <c r="C23" s="10"/>
      <c r="D23" s="11"/>
      <c r="E23" s="14"/>
      <c r="F23" s="357"/>
      <c r="H23" s="59"/>
    </row>
    <row r="24" spans="1:9" s="1" customFormat="1" ht="53.1" customHeight="1" x14ac:dyDescent="0.2">
      <c r="A24" s="9" t="s">
        <v>86</v>
      </c>
      <c r="B24" s="58" t="s">
        <v>186</v>
      </c>
      <c r="C24" s="55"/>
      <c r="E24" s="413"/>
      <c r="F24" s="355"/>
    </row>
    <row r="25" spans="1:9" s="1" customFormat="1" x14ac:dyDescent="0.2">
      <c r="A25" s="9"/>
      <c r="B25" s="58" t="s">
        <v>296</v>
      </c>
      <c r="C25" s="55" t="s">
        <v>85</v>
      </c>
      <c r="D25" s="59">
        <v>1</v>
      </c>
      <c r="E25" s="405"/>
      <c r="F25" s="357">
        <f>SUM(D25*E25)</f>
        <v>0</v>
      </c>
    </row>
    <row r="26" spans="1:9" s="1" customFormat="1" x14ac:dyDescent="0.2">
      <c r="A26" s="9"/>
      <c r="B26" s="58" t="s">
        <v>297</v>
      </c>
      <c r="C26" s="55" t="s">
        <v>85</v>
      </c>
      <c r="D26" s="59">
        <v>1</v>
      </c>
      <c r="E26" s="405"/>
      <c r="F26" s="357">
        <f>SUM(D26*E26)</f>
        <v>0</v>
      </c>
      <c r="H26" s="59"/>
    </row>
    <row r="27" spans="1:9" s="1" customFormat="1" ht="25.5" x14ac:dyDescent="0.2">
      <c r="A27" s="9"/>
      <c r="B27" s="58" t="s">
        <v>298</v>
      </c>
      <c r="C27" s="55" t="s">
        <v>85</v>
      </c>
      <c r="D27" s="59">
        <v>1</v>
      </c>
      <c r="E27" s="405"/>
      <c r="F27" s="357">
        <f>SUM(D27*E27)</f>
        <v>0</v>
      </c>
      <c r="H27" s="59"/>
    </row>
    <row r="28" spans="1:9" s="1" customFormat="1" ht="13.15" customHeight="1" x14ac:dyDescent="0.2">
      <c r="A28" s="9"/>
      <c r="B28" s="60"/>
      <c r="C28" s="55"/>
      <c r="D28" s="59"/>
      <c r="E28" s="413"/>
      <c r="F28" s="357"/>
    </row>
    <row r="29" spans="1:9" s="1" customFormat="1" ht="281.10000000000002" customHeight="1" x14ac:dyDescent="0.2">
      <c r="A29" s="9" t="s">
        <v>87</v>
      </c>
      <c r="B29" s="58" t="s">
        <v>167</v>
      </c>
      <c r="C29" s="55"/>
      <c r="D29" s="59"/>
      <c r="E29" s="413"/>
      <c r="F29" s="357"/>
      <c r="I29" s="58"/>
    </row>
    <row r="30" spans="1:9" s="1" customFormat="1" ht="33" customHeight="1" x14ac:dyDescent="0.2">
      <c r="A30" s="9"/>
      <c r="B30" s="138" t="s">
        <v>336</v>
      </c>
      <c r="C30" s="55"/>
      <c r="D30" s="59"/>
      <c r="E30" s="413"/>
      <c r="F30" s="357"/>
    </row>
    <row r="31" spans="1:9" s="1" customFormat="1" x14ac:dyDescent="0.2">
      <c r="A31" s="9"/>
      <c r="B31" s="58" t="s">
        <v>299</v>
      </c>
      <c r="C31" s="55" t="s">
        <v>85</v>
      </c>
      <c r="D31" s="59">
        <v>1</v>
      </c>
      <c r="E31" s="405"/>
      <c r="F31" s="357">
        <f t="shared" ref="F31:F33" si="0">SUM(D31*E31)</f>
        <v>0</v>
      </c>
    </row>
    <row r="32" spans="1:9" s="1" customFormat="1" x14ac:dyDescent="0.2">
      <c r="A32" s="9"/>
      <c r="B32" s="58" t="s">
        <v>300</v>
      </c>
      <c r="C32" s="55" t="s">
        <v>85</v>
      </c>
      <c r="D32" s="59">
        <v>1</v>
      </c>
      <c r="E32" s="405"/>
      <c r="F32" s="357">
        <f t="shared" si="0"/>
        <v>0</v>
      </c>
      <c r="H32" s="59"/>
    </row>
    <row r="33" spans="1:8" s="1" customFormat="1" ht="25.5" x14ac:dyDescent="0.2">
      <c r="A33" s="9"/>
      <c r="B33" s="58" t="s">
        <v>301</v>
      </c>
      <c r="C33" s="55" t="s">
        <v>85</v>
      </c>
      <c r="D33" s="59">
        <v>1</v>
      </c>
      <c r="E33" s="405"/>
      <c r="F33" s="357">
        <f t="shared" si="0"/>
        <v>0</v>
      </c>
      <c r="H33" s="59"/>
    </row>
    <row r="34" spans="1:8" s="1" customFormat="1" x14ac:dyDescent="0.2">
      <c r="A34" s="9"/>
      <c r="E34" s="412"/>
      <c r="F34" s="355"/>
    </row>
    <row r="35" spans="1:8" s="1" customFormat="1" ht="200.1" customHeight="1" x14ac:dyDescent="0.2">
      <c r="A35" s="63" t="s">
        <v>106</v>
      </c>
      <c r="B35" s="321" t="s">
        <v>409</v>
      </c>
      <c r="C35" s="58"/>
      <c r="D35" s="61"/>
      <c r="E35" s="62"/>
      <c r="F35" s="356"/>
    </row>
    <row r="36" spans="1:8" s="1" customFormat="1" x14ac:dyDescent="0.2">
      <c r="A36" s="9"/>
      <c r="B36" s="58" t="s">
        <v>171</v>
      </c>
      <c r="C36" s="55" t="s">
        <v>78</v>
      </c>
      <c r="D36" s="59">
        <v>4</v>
      </c>
      <c r="E36" s="405"/>
      <c r="F36" s="357">
        <f>SUM(D36*E36)</f>
        <v>0</v>
      </c>
    </row>
    <row r="37" spans="1:8" s="1" customFormat="1" x14ac:dyDescent="0.2">
      <c r="A37" s="9"/>
      <c r="B37" s="58"/>
      <c r="C37" s="55"/>
      <c r="D37" s="59"/>
      <c r="E37" s="413"/>
      <c r="F37" s="357"/>
    </row>
    <row r="38" spans="1:8" s="1" customFormat="1" ht="38.25" x14ac:dyDescent="0.2">
      <c r="A38" s="63" t="s">
        <v>107</v>
      </c>
      <c r="B38" s="64" t="s">
        <v>172</v>
      </c>
      <c r="C38" s="58"/>
      <c r="D38" s="61"/>
      <c r="E38" s="62"/>
      <c r="F38" s="356"/>
    </row>
    <row r="39" spans="1:8" s="1" customFormat="1" ht="12" customHeight="1" x14ac:dyDescent="0.2">
      <c r="A39" s="9"/>
      <c r="B39" s="58" t="s">
        <v>302</v>
      </c>
      <c r="C39" s="55" t="s">
        <v>78</v>
      </c>
      <c r="D39" s="59">
        <v>1.1000000000000001</v>
      </c>
      <c r="E39" s="405"/>
      <c r="F39" s="357">
        <f>SUM(D39*E39)</f>
        <v>0</v>
      </c>
    </row>
    <row r="40" spans="1:8" s="1" customFormat="1" x14ac:dyDescent="0.2">
      <c r="A40" s="9"/>
      <c r="B40" s="58" t="s">
        <v>303</v>
      </c>
      <c r="C40" s="55" t="s">
        <v>78</v>
      </c>
      <c r="D40" s="59">
        <v>0.9</v>
      </c>
      <c r="E40" s="405"/>
      <c r="F40" s="357">
        <f>SUM(D40*E40)</f>
        <v>0</v>
      </c>
      <c r="H40" s="59"/>
    </row>
    <row r="41" spans="1:8" s="1" customFormat="1" x14ac:dyDescent="0.2">
      <c r="A41" s="9"/>
      <c r="B41" s="58" t="s">
        <v>304</v>
      </c>
      <c r="C41" s="55" t="s">
        <v>78</v>
      </c>
      <c r="D41" s="59">
        <v>0.9</v>
      </c>
      <c r="E41" s="405"/>
      <c r="F41" s="357">
        <f>SUM(D41*E41)</f>
        <v>0</v>
      </c>
      <c r="H41" s="59"/>
    </row>
    <row r="42" spans="1:8" s="1" customFormat="1" ht="12" customHeight="1" x14ac:dyDescent="0.2">
      <c r="A42" s="9"/>
      <c r="B42" s="58"/>
      <c r="C42" s="55"/>
      <c r="D42" s="59"/>
      <c r="E42" s="413"/>
      <c r="F42" s="357"/>
    </row>
    <row r="43" spans="1:8" s="1" customFormat="1" ht="38.1" customHeight="1" x14ac:dyDescent="0.2">
      <c r="A43" s="9" t="s">
        <v>14</v>
      </c>
      <c r="B43" s="7" t="s">
        <v>97</v>
      </c>
      <c r="C43" s="10" t="s">
        <v>79</v>
      </c>
      <c r="D43" s="11">
        <v>4</v>
      </c>
      <c r="E43" s="334"/>
      <c r="F43" s="357">
        <f>D43*E43</f>
        <v>0</v>
      </c>
    </row>
    <row r="44" spans="1:8" s="1" customFormat="1" ht="12" customHeight="1" x14ac:dyDescent="0.2">
      <c r="E44" s="412"/>
      <c r="F44" s="355"/>
    </row>
    <row r="45" spans="1:8" s="1" customFormat="1" ht="40.5" customHeight="1" x14ac:dyDescent="0.2">
      <c r="A45" s="63" t="s">
        <v>15</v>
      </c>
      <c r="B45" s="7" t="s">
        <v>393</v>
      </c>
      <c r="C45" s="10" t="s">
        <v>79</v>
      </c>
      <c r="D45" s="11">
        <v>4</v>
      </c>
      <c r="E45" s="334"/>
      <c r="F45" s="357">
        <f>D45*E45</f>
        <v>0</v>
      </c>
    </row>
    <row r="46" spans="1:8" s="173" customFormat="1" x14ac:dyDescent="0.2">
      <c r="A46" s="170"/>
      <c r="B46" s="194"/>
      <c r="C46" s="171"/>
      <c r="D46" s="172"/>
      <c r="E46" s="135"/>
      <c r="F46" s="399"/>
    </row>
    <row r="47" spans="1:8" s="1" customFormat="1" ht="50.65" customHeight="1" thickBot="1" x14ac:dyDescent="0.25">
      <c r="A47" s="63" t="s">
        <v>17</v>
      </c>
      <c r="B47" s="67" t="s">
        <v>99</v>
      </c>
      <c r="C47" s="68" t="s">
        <v>76</v>
      </c>
      <c r="D47" s="69">
        <v>0.1</v>
      </c>
      <c r="E47" s="453">
        <f>SUM(F12:F45)</f>
        <v>0</v>
      </c>
      <c r="F47" s="332">
        <f>D47*E47</f>
        <v>0</v>
      </c>
    </row>
    <row r="48" spans="1:8" s="173" customFormat="1" ht="16.5" customHeight="1" thickTop="1" thickBot="1" x14ac:dyDescent="0.25">
      <c r="A48" s="170"/>
      <c r="B48" s="211" t="s">
        <v>287</v>
      </c>
      <c r="C48" s="183"/>
      <c r="D48" s="184"/>
      <c r="E48" s="422"/>
      <c r="F48" s="185">
        <f>SUM(F4:F47)</f>
        <v>0</v>
      </c>
    </row>
    <row r="49" spans="1:6" x14ac:dyDescent="0.2">
      <c r="A49" s="93"/>
      <c r="B49" s="7"/>
      <c r="C49" s="10"/>
      <c r="D49" s="11"/>
      <c r="E49" s="14"/>
      <c r="F49" s="350"/>
    </row>
    <row r="50" spans="1:6" x14ac:dyDescent="0.2">
      <c r="A50" s="1"/>
      <c r="B50" s="7"/>
      <c r="C50" s="1"/>
      <c r="D50" s="1"/>
      <c r="E50" s="412"/>
      <c r="F50" s="355"/>
    </row>
    <row r="51" spans="1:6" s="47" customFormat="1" x14ac:dyDescent="0.2">
      <c r="A51" s="56"/>
      <c r="B51" s="57" t="s">
        <v>108</v>
      </c>
      <c r="C51" s="55"/>
      <c r="D51" s="1"/>
      <c r="E51" s="413"/>
      <c r="F51" s="358"/>
    </row>
    <row r="52" spans="1:6" s="47" customFormat="1" x14ac:dyDescent="0.2">
      <c r="A52" s="9"/>
      <c r="B52" s="1"/>
      <c r="C52" s="55"/>
      <c r="D52" s="1"/>
      <c r="E52" s="413"/>
      <c r="F52" s="355"/>
    </row>
    <row r="53" spans="1:6" s="47" customFormat="1" ht="12.6" customHeight="1" thickBot="1" x14ac:dyDescent="0.25">
      <c r="A53" s="56"/>
      <c r="B53" s="83" t="s">
        <v>451</v>
      </c>
      <c r="C53" s="84"/>
      <c r="D53" s="85"/>
      <c r="E53" s="414"/>
      <c r="F53" s="402">
        <f>SUM(F48)</f>
        <v>0</v>
      </c>
    </row>
    <row r="54" spans="1:6" s="47" customFormat="1" ht="14.25" thickTop="1" thickBot="1" x14ac:dyDescent="0.25">
      <c r="A54" s="9"/>
      <c r="B54" s="87" t="s">
        <v>109</v>
      </c>
      <c r="C54" s="88"/>
      <c r="D54" s="87"/>
      <c r="E54" s="415"/>
      <c r="F54" s="360">
        <f>SUM(F53*0.095)</f>
        <v>0</v>
      </c>
    </row>
    <row r="55" spans="1:6" s="47" customFormat="1" ht="13.5" thickTop="1" x14ac:dyDescent="0.2">
      <c r="A55" s="9"/>
      <c r="B55" s="123"/>
      <c r="C55" s="122"/>
      <c r="D55" s="123"/>
      <c r="E55" s="416"/>
      <c r="F55" s="361"/>
    </row>
    <row r="56" spans="1:6" s="47" customFormat="1" ht="13.5" thickBot="1" x14ac:dyDescent="0.25">
      <c r="A56" s="9"/>
      <c r="B56" s="123"/>
      <c r="C56" s="122"/>
      <c r="D56" s="123"/>
      <c r="E56" s="416"/>
      <c r="F56" s="361"/>
    </row>
    <row r="57" spans="1:6" s="47" customFormat="1" ht="16.5" thickTop="1" thickBot="1" x14ac:dyDescent="0.3">
      <c r="A57" s="9"/>
      <c r="B57" s="129" t="s">
        <v>379</v>
      </c>
      <c r="C57" s="130"/>
      <c r="D57" s="131"/>
      <c r="E57" s="417"/>
      <c r="F57" s="362">
        <f>SUM(F53:F54)</f>
        <v>0</v>
      </c>
    </row>
    <row r="58" spans="1:6" x14ac:dyDescent="0.2">
      <c r="A58" s="9"/>
      <c r="B58" s="1"/>
      <c r="C58" s="55"/>
      <c r="D58" s="1"/>
      <c r="E58" s="413"/>
      <c r="F58" s="355"/>
    </row>
    <row r="59" spans="1:6" x14ac:dyDescent="0.2">
      <c r="A59" s="9"/>
      <c r="B59" s="1"/>
      <c r="C59" s="55"/>
      <c r="D59" s="1"/>
      <c r="E59" s="413"/>
      <c r="F59" s="355"/>
    </row>
    <row r="60" spans="1:6" x14ac:dyDescent="0.2">
      <c r="A60" s="9"/>
      <c r="B60" s="1"/>
      <c r="C60" s="55"/>
      <c r="D60" s="1"/>
      <c r="E60" s="413"/>
      <c r="F60" s="355"/>
    </row>
    <row r="61" spans="1:6" x14ac:dyDescent="0.2">
      <c r="A61" s="9"/>
      <c r="B61" s="1"/>
      <c r="C61" s="55"/>
      <c r="D61" s="1"/>
      <c r="E61" s="413"/>
      <c r="F61" s="355"/>
    </row>
    <row r="62" spans="1:6" x14ac:dyDescent="0.2">
      <c r="A62" s="9"/>
      <c r="B62" s="1"/>
      <c r="C62" s="55"/>
      <c r="D62" s="1"/>
      <c r="E62" s="413"/>
      <c r="F62" s="355"/>
    </row>
  </sheetData>
  <sheetProtection password="CC17" sheet="1" objects="1" scenarios="1" formatCells="0" formatColumns="0" selectLockedCells="1"/>
  <protectedRanges>
    <protectedRange sqref="E1:E1048576" name="Obseg1"/>
  </protectedRanges>
  <phoneticPr fontId="20" type="noConversion"/>
  <pageMargins left="0.75" right="0.75" top="1" bottom="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5AF2B-F4E2-4BF6-9942-2375105F97BD}">
  <dimension ref="A1:H180"/>
  <sheetViews>
    <sheetView topLeftCell="A145" zoomScaleNormal="100" zoomScaleSheetLayoutView="85" workbookViewId="0">
      <selection activeCell="E73" sqref="E73"/>
    </sheetView>
  </sheetViews>
  <sheetFormatPr defaultRowHeight="12.75" x14ac:dyDescent="0.2"/>
  <cols>
    <col min="1" max="1" width="5.140625" customWidth="1"/>
    <col min="2" max="2" width="44.140625" customWidth="1"/>
    <col min="3" max="3" width="6.7109375" customWidth="1"/>
    <col min="4" max="4" width="6.85546875" customWidth="1"/>
    <col min="5" max="5" width="12.140625" style="424" customWidth="1"/>
    <col min="6" max="6" width="12.5703125" style="403" customWidth="1"/>
  </cols>
  <sheetData>
    <row r="1" spans="1:8" s="2" customFormat="1" x14ac:dyDescent="0.2">
      <c r="A1" s="104"/>
      <c r="B1" s="119"/>
      <c r="C1" s="120"/>
      <c r="D1" s="120"/>
      <c r="E1" s="418"/>
      <c r="F1" s="398"/>
      <c r="G1" s="120"/>
      <c r="H1" s="121"/>
    </row>
    <row r="2" spans="1:8" s="2" customFormat="1" x14ac:dyDescent="0.2">
      <c r="A2" s="158" t="s">
        <v>42</v>
      </c>
      <c r="B2" s="153" t="s">
        <v>116</v>
      </c>
      <c r="C2" s="154"/>
      <c r="D2" s="154"/>
      <c r="E2" s="419"/>
      <c r="F2" s="154"/>
    </row>
    <row r="3" spans="1:8" s="2" customFormat="1" x14ac:dyDescent="0.2">
      <c r="A3" s="155"/>
      <c r="B3" s="156" t="s">
        <v>239</v>
      </c>
      <c r="C3" s="157"/>
      <c r="D3" s="157"/>
      <c r="E3" s="420"/>
      <c r="F3" s="157"/>
      <c r="G3" s="3"/>
      <c r="H3" s="117"/>
    </row>
    <row r="4" spans="1:8" ht="25.5" x14ac:dyDescent="0.2">
      <c r="A4" s="53"/>
      <c r="B4" s="54"/>
      <c r="C4" s="322" t="s">
        <v>425</v>
      </c>
      <c r="D4" s="57" t="s">
        <v>424</v>
      </c>
      <c r="E4" s="421" t="s">
        <v>426</v>
      </c>
      <c r="F4" s="363" t="s">
        <v>457</v>
      </c>
    </row>
    <row r="5" spans="1:8" s="91" customFormat="1" ht="56.65" customHeight="1" x14ac:dyDescent="0.2">
      <c r="A5" s="9"/>
      <c r="B5" s="136" t="s">
        <v>142</v>
      </c>
      <c r="C5" s="10"/>
      <c r="D5" s="11"/>
      <c r="E5" s="14"/>
      <c r="F5" s="350"/>
    </row>
    <row r="6" spans="1:8" s="91" customFormat="1" ht="11.65" customHeight="1" x14ac:dyDescent="0.2">
      <c r="A6" s="9"/>
      <c r="B6" s="127"/>
      <c r="C6" s="10"/>
      <c r="D6" s="11"/>
      <c r="E6" s="14"/>
      <c r="F6" s="350"/>
    </row>
    <row r="7" spans="1:8" s="91" customFormat="1" ht="35.450000000000003" customHeight="1" x14ac:dyDescent="0.2">
      <c r="A7" s="9"/>
      <c r="B7" s="136" t="s">
        <v>149</v>
      </c>
      <c r="C7" s="10"/>
      <c r="D7" s="11"/>
      <c r="E7" s="14"/>
      <c r="F7" s="350"/>
    </row>
    <row r="8" spans="1:8" s="91" customFormat="1" ht="9.9499999999999993" customHeight="1" x14ac:dyDescent="0.2">
      <c r="A8" s="9"/>
      <c r="B8" s="7"/>
      <c r="C8" s="10"/>
      <c r="D8" s="11"/>
      <c r="E8" s="14"/>
      <c r="F8" s="350"/>
    </row>
    <row r="9" spans="1:8" s="91" customFormat="1" ht="52.5" customHeight="1" x14ac:dyDescent="0.2">
      <c r="A9" s="9"/>
      <c r="B9" s="136" t="s">
        <v>130</v>
      </c>
      <c r="C9" s="10"/>
      <c r="D9" s="11"/>
      <c r="E9" s="14"/>
      <c r="F9" s="350"/>
    </row>
    <row r="10" spans="1:8" s="1" customFormat="1" x14ac:dyDescent="0.2">
      <c r="A10" s="56"/>
      <c r="B10" s="57"/>
      <c r="C10" s="55"/>
      <c r="E10" s="413"/>
      <c r="F10" s="355"/>
    </row>
    <row r="11" spans="1:8" s="47" customFormat="1" x14ac:dyDescent="0.2">
      <c r="A11" s="56" t="s">
        <v>84</v>
      </c>
      <c r="B11" s="75" t="s">
        <v>2</v>
      </c>
      <c r="C11" s="10"/>
      <c r="D11" s="11"/>
      <c r="E11" s="14"/>
      <c r="F11" s="350"/>
    </row>
    <row r="12" spans="1:8" s="47" customFormat="1" x14ac:dyDescent="0.2">
      <c r="A12" s="56"/>
      <c r="B12" s="75"/>
      <c r="C12" s="10"/>
      <c r="D12" s="11"/>
      <c r="E12" s="14"/>
      <c r="F12" s="350"/>
    </row>
    <row r="13" spans="1:8" s="91" customFormat="1" ht="64.5" customHeight="1" x14ac:dyDescent="0.2">
      <c r="A13" s="9" t="s">
        <v>74</v>
      </c>
      <c r="B13" s="7" t="s">
        <v>161</v>
      </c>
      <c r="C13" s="10"/>
      <c r="D13" s="11"/>
      <c r="E13" s="14"/>
      <c r="F13" s="350"/>
    </row>
    <row r="14" spans="1:8" s="91" customFormat="1" x14ac:dyDescent="0.2">
      <c r="A14" s="9" t="s">
        <v>101</v>
      </c>
      <c r="B14" s="7" t="s">
        <v>145</v>
      </c>
      <c r="C14" s="10" t="s">
        <v>85</v>
      </c>
      <c r="D14" s="11">
        <v>1</v>
      </c>
      <c r="E14" s="334"/>
      <c r="F14" s="350">
        <f t="shared" ref="F14:F21" si="0">D14*E14</f>
        <v>0</v>
      </c>
    </row>
    <row r="15" spans="1:8" s="47" customFormat="1" x14ac:dyDescent="0.2">
      <c r="A15" s="9" t="s">
        <v>101</v>
      </c>
      <c r="B15" s="7" t="s">
        <v>128</v>
      </c>
      <c r="C15" s="10" t="s">
        <v>85</v>
      </c>
      <c r="D15" s="11">
        <v>1</v>
      </c>
      <c r="E15" s="334"/>
      <c r="F15" s="350">
        <f t="shared" si="0"/>
        <v>0</v>
      </c>
    </row>
    <row r="16" spans="1:8" s="47" customFormat="1" x14ac:dyDescent="0.2">
      <c r="A16" s="9" t="s">
        <v>101</v>
      </c>
      <c r="B16" s="7" t="s">
        <v>4</v>
      </c>
      <c r="C16" s="10" t="s">
        <v>85</v>
      </c>
      <c r="D16" s="11">
        <v>1</v>
      </c>
      <c r="E16" s="334"/>
      <c r="F16" s="350">
        <f t="shared" si="0"/>
        <v>0</v>
      </c>
    </row>
    <row r="17" spans="1:6" s="47" customFormat="1" x14ac:dyDescent="0.2">
      <c r="A17" s="9" t="s">
        <v>101</v>
      </c>
      <c r="B17" s="7" t="s">
        <v>144</v>
      </c>
      <c r="C17" s="10" t="s">
        <v>85</v>
      </c>
      <c r="D17" s="11">
        <v>1</v>
      </c>
      <c r="E17" s="334"/>
      <c r="F17" s="350">
        <f t="shared" si="0"/>
        <v>0</v>
      </c>
    </row>
    <row r="18" spans="1:6" x14ac:dyDescent="0.2">
      <c r="A18" s="9" t="s">
        <v>101</v>
      </c>
      <c r="B18" s="7" t="s">
        <v>51</v>
      </c>
      <c r="C18" s="10" t="s">
        <v>85</v>
      </c>
      <c r="D18" s="11">
        <v>1</v>
      </c>
      <c r="E18" s="334"/>
      <c r="F18" s="350">
        <f t="shared" si="0"/>
        <v>0</v>
      </c>
    </row>
    <row r="19" spans="1:6" s="47" customFormat="1" x14ac:dyDescent="0.2">
      <c r="A19" s="9" t="s">
        <v>101</v>
      </c>
      <c r="B19" s="7" t="s">
        <v>127</v>
      </c>
      <c r="C19" s="10" t="s">
        <v>85</v>
      </c>
      <c r="D19" s="11">
        <v>1</v>
      </c>
      <c r="E19" s="334"/>
      <c r="F19" s="350">
        <f t="shared" si="0"/>
        <v>0</v>
      </c>
    </row>
    <row r="20" spans="1:6" x14ac:dyDescent="0.2">
      <c r="A20" s="9" t="s">
        <v>101</v>
      </c>
      <c r="B20" s="7" t="s">
        <v>52</v>
      </c>
      <c r="C20" s="10" t="s">
        <v>85</v>
      </c>
      <c r="D20" s="11">
        <v>1</v>
      </c>
      <c r="E20" s="334"/>
      <c r="F20" s="350">
        <f t="shared" si="0"/>
        <v>0</v>
      </c>
    </row>
    <row r="21" spans="1:6" s="47" customFormat="1" x14ac:dyDescent="0.2">
      <c r="A21" s="93" t="s">
        <v>101</v>
      </c>
      <c r="B21" s="7" t="s">
        <v>126</v>
      </c>
      <c r="C21" s="10" t="s">
        <v>85</v>
      </c>
      <c r="D21" s="11">
        <v>1</v>
      </c>
      <c r="E21" s="334"/>
      <c r="F21" s="350">
        <f t="shared" si="0"/>
        <v>0</v>
      </c>
    </row>
    <row r="22" spans="1:6" s="47" customFormat="1" x14ac:dyDescent="0.2">
      <c r="A22" s="93"/>
      <c r="B22" s="7"/>
      <c r="C22" s="10"/>
      <c r="D22" s="11"/>
      <c r="E22" s="14"/>
      <c r="F22" s="350"/>
    </row>
    <row r="23" spans="1:6" s="47" customFormat="1" ht="39.4" customHeight="1" x14ac:dyDescent="0.2">
      <c r="A23" s="9" t="s">
        <v>77</v>
      </c>
      <c r="B23" s="7" t="s">
        <v>6</v>
      </c>
      <c r="C23" s="10"/>
      <c r="D23" s="11"/>
      <c r="E23" s="14"/>
      <c r="F23" s="350"/>
    </row>
    <row r="24" spans="1:6" s="47" customFormat="1" x14ac:dyDescent="0.2">
      <c r="A24" s="9" t="s">
        <v>101</v>
      </c>
      <c r="B24" s="7" t="s">
        <v>7</v>
      </c>
      <c r="C24" s="10" t="s">
        <v>78</v>
      </c>
      <c r="D24" s="11">
        <v>7</v>
      </c>
      <c r="E24" s="334"/>
      <c r="F24" s="350">
        <f>D24*E24</f>
        <v>0</v>
      </c>
    </row>
    <row r="25" spans="1:6" s="47" customFormat="1" x14ac:dyDescent="0.2">
      <c r="A25" s="9" t="s">
        <v>101</v>
      </c>
      <c r="B25" s="7" t="s">
        <v>8</v>
      </c>
      <c r="C25" s="10" t="s">
        <v>78</v>
      </c>
      <c r="D25" s="11">
        <v>6</v>
      </c>
      <c r="E25" s="334"/>
      <c r="F25" s="350">
        <f>D25*E25</f>
        <v>0</v>
      </c>
    </row>
    <row r="26" spans="1:6" s="47" customFormat="1" x14ac:dyDescent="0.2">
      <c r="A26" s="9" t="s">
        <v>101</v>
      </c>
      <c r="B26" s="7" t="s">
        <v>9</v>
      </c>
      <c r="C26" s="10" t="s">
        <v>78</v>
      </c>
      <c r="D26" s="11">
        <v>3</v>
      </c>
      <c r="E26" s="334"/>
      <c r="F26" s="350">
        <f>D26*E26</f>
        <v>0</v>
      </c>
    </row>
    <row r="27" spans="1:6" s="47" customFormat="1" ht="12" customHeight="1" x14ac:dyDescent="0.2">
      <c r="A27" s="93"/>
      <c r="B27" s="7"/>
      <c r="E27" s="404"/>
      <c r="F27" s="352"/>
    </row>
    <row r="28" spans="1:6" s="47" customFormat="1" ht="53.1" customHeight="1" x14ac:dyDescent="0.2">
      <c r="A28" s="9" t="s">
        <v>81</v>
      </c>
      <c r="B28" s="7" t="s">
        <v>162</v>
      </c>
      <c r="C28" s="10" t="s">
        <v>79</v>
      </c>
      <c r="D28" s="11">
        <v>28</v>
      </c>
      <c r="E28" s="334"/>
      <c r="F28" s="350">
        <f>D28*E28</f>
        <v>0</v>
      </c>
    </row>
    <row r="29" spans="1:6" s="47" customFormat="1" x14ac:dyDescent="0.2">
      <c r="A29" s="93"/>
      <c r="B29" s="7"/>
      <c r="C29" s="10"/>
      <c r="D29" s="11"/>
      <c r="E29" s="14"/>
      <c r="F29" s="350"/>
    </row>
    <row r="30" spans="1:6" s="47" customFormat="1" ht="39.6" customHeight="1" x14ac:dyDescent="0.2">
      <c r="A30" s="9" t="s">
        <v>80</v>
      </c>
      <c r="B30" s="7" t="s">
        <v>11</v>
      </c>
      <c r="C30" s="10" t="s">
        <v>79</v>
      </c>
      <c r="D30" s="11">
        <v>10</v>
      </c>
      <c r="E30" s="334"/>
      <c r="F30" s="350">
        <f>D30*E30</f>
        <v>0</v>
      </c>
    </row>
    <row r="31" spans="1:6" s="47" customFormat="1" ht="13.5" customHeight="1" x14ac:dyDescent="0.2">
      <c r="A31" s="93"/>
      <c r="B31" s="7"/>
      <c r="C31" s="10"/>
      <c r="D31" s="11"/>
      <c r="E31" s="14"/>
      <c r="F31" s="350"/>
    </row>
    <row r="32" spans="1:6" s="47" customFormat="1" ht="29.25" customHeight="1" x14ac:dyDescent="0.2">
      <c r="A32" s="9" t="s">
        <v>82</v>
      </c>
      <c r="B32" s="7" t="s">
        <v>12</v>
      </c>
      <c r="C32" s="10" t="s">
        <v>79</v>
      </c>
      <c r="D32" s="11">
        <v>94</v>
      </c>
      <c r="E32" s="334"/>
      <c r="F32" s="350">
        <f>D32*E32</f>
        <v>0</v>
      </c>
    </row>
    <row r="33" spans="1:6" s="47" customFormat="1" x14ac:dyDescent="0.2">
      <c r="A33" s="9"/>
      <c r="E33" s="404"/>
      <c r="F33" s="352"/>
    </row>
    <row r="34" spans="1:6" s="47" customFormat="1" ht="25.5" x14ac:dyDescent="0.2">
      <c r="A34" s="9" t="s">
        <v>83</v>
      </c>
      <c r="B34" s="7" t="s">
        <v>13</v>
      </c>
      <c r="C34" s="10"/>
      <c r="D34" s="11"/>
      <c r="E34" s="14"/>
      <c r="F34" s="350"/>
    </row>
    <row r="35" spans="1:6" s="47" customFormat="1" x14ac:dyDescent="0.2">
      <c r="A35" s="9" t="s">
        <v>101</v>
      </c>
      <c r="B35" s="7" t="s">
        <v>7</v>
      </c>
      <c r="C35" s="10" t="s">
        <v>78</v>
      </c>
      <c r="D35" s="11">
        <v>7</v>
      </c>
      <c r="E35" s="334"/>
      <c r="F35" s="350">
        <f>D35*E35</f>
        <v>0</v>
      </c>
    </row>
    <row r="36" spans="1:6" s="47" customFormat="1" x14ac:dyDescent="0.2">
      <c r="A36" s="9" t="s">
        <v>101</v>
      </c>
      <c r="B36" s="7" t="s">
        <v>8</v>
      </c>
      <c r="C36" s="10" t="s">
        <v>78</v>
      </c>
      <c r="D36" s="11">
        <v>6</v>
      </c>
      <c r="E36" s="334"/>
      <c r="F36" s="350">
        <f>D36*E36</f>
        <v>0</v>
      </c>
    </row>
    <row r="37" spans="1:6" s="47" customFormat="1" x14ac:dyDescent="0.2">
      <c r="A37" s="9" t="s">
        <v>101</v>
      </c>
      <c r="B37" s="7" t="s">
        <v>9</v>
      </c>
      <c r="C37" s="10" t="s">
        <v>78</v>
      </c>
      <c r="D37" s="11">
        <v>3</v>
      </c>
      <c r="E37" s="334"/>
      <c r="F37" s="350">
        <f>D37*E37</f>
        <v>0</v>
      </c>
    </row>
    <row r="38" spans="1:6" s="47" customFormat="1" x14ac:dyDescent="0.2">
      <c r="A38" s="93"/>
      <c r="E38" s="404"/>
      <c r="F38" s="352"/>
    </row>
    <row r="39" spans="1:6" s="47" customFormat="1" ht="30" customHeight="1" x14ac:dyDescent="0.2">
      <c r="A39" s="9" t="s">
        <v>86</v>
      </c>
      <c r="B39" s="7" t="s">
        <v>16</v>
      </c>
      <c r="C39" s="10" t="s">
        <v>76</v>
      </c>
      <c r="D39" s="11">
        <v>1</v>
      </c>
      <c r="E39" s="334"/>
      <c r="F39" s="350">
        <f>D39*E39</f>
        <v>0</v>
      </c>
    </row>
    <row r="40" spans="1:6" s="47" customFormat="1" x14ac:dyDescent="0.2">
      <c r="A40" s="9"/>
      <c r="B40" s="7"/>
      <c r="C40" s="10"/>
      <c r="D40" s="11"/>
      <c r="E40" s="14"/>
      <c r="F40" s="350"/>
    </row>
    <row r="41" spans="1:6" s="47" customFormat="1" ht="38.25" x14ac:dyDescent="0.2">
      <c r="A41" s="9" t="s">
        <v>87</v>
      </c>
      <c r="B41" s="7" t="s">
        <v>18</v>
      </c>
      <c r="C41" s="10" t="s">
        <v>19</v>
      </c>
      <c r="D41" s="11">
        <v>3</v>
      </c>
      <c r="E41" s="334"/>
      <c r="F41" s="350">
        <f>D41*E41</f>
        <v>0</v>
      </c>
    </row>
    <row r="42" spans="1:6" s="47" customFormat="1" x14ac:dyDescent="0.2">
      <c r="A42" s="9"/>
      <c r="B42" s="7"/>
      <c r="C42" s="10"/>
      <c r="D42" s="11"/>
      <c r="E42" s="14"/>
      <c r="F42" s="350"/>
    </row>
    <row r="43" spans="1:6" s="47" customFormat="1" ht="38.65" customHeight="1" x14ac:dyDescent="0.2">
      <c r="A43" s="9" t="s">
        <v>106</v>
      </c>
      <c r="B43" s="7" t="s">
        <v>245</v>
      </c>
      <c r="C43" s="10" t="s">
        <v>19</v>
      </c>
      <c r="D43" s="11">
        <v>15</v>
      </c>
      <c r="E43" s="334"/>
      <c r="F43" s="350">
        <f>D43*E43</f>
        <v>0</v>
      </c>
    </row>
    <row r="44" spans="1:6" s="47" customFormat="1" x14ac:dyDescent="0.2">
      <c r="B44" s="75"/>
      <c r="C44" s="94"/>
      <c r="D44" s="77"/>
      <c r="E44" s="14"/>
      <c r="F44" s="350"/>
    </row>
    <row r="45" spans="1:6" s="47" customFormat="1" ht="29.25" customHeight="1" thickBot="1" x14ac:dyDescent="0.25">
      <c r="A45" s="9" t="s">
        <v>107</v>
      </c>
      <c r="B45" s="95" t="s">
        <v>21</v>
      </c>
      <c r="C45" s="82" t="s">
        <v>76</v>
      </c>
      <c r="D45" s="96">
        <v>0.1</v>
      </c>
      <c r="E45" s="329">
        <f>SUM(F13:F43)</f>
        <v>0</v>
      </c>
      <c r="F45" s="331">
        <f>D45*E45</f>
        <v>0</v>
      </c>
    </row>
    <row r="46" spans="1:6" s="47" customFormat="1" ht="14.25" thickTop="1" thickBot="1" x14ac:dyDescent="0.25">
      <c r="A46" s="1"/>
      <c r="B46" s="125" t="s">
        <v>22</v>
      </c>
      <c r="C46" s="98"/>
      <c r="D46" s="99"/>
      <c r="E46" s="422"/>
      <c r="F46" s="353">
        <f>SUM(F12:F45)</f>
        <v>0</v>
      </c>
    </row>
    <row r="47" spans="1:6" s="47" customFormat="1" x14ac:dyDescent="0.2">
      <c r="A47" s="9"/>
      <c r="B47" s="7"/>
      <c r="C47" s="10"/>
      <c r="D47" s="11"/>
      <c r="E47" s="14"/>
      <c r="F47" s="350"/>
    </row>
    <row r="48" spans="1:6" s="91" customFormat="1" x14ac:dyDescent="0.2">
      <c r="A48" s="9"/>
      <c r="E48" s="423"/>
      <c r="F48" s="390"/>
    </row>
    <row r="49" spans="1:6" s="91" customFormat="1" x14ac:dyDescent="0.2">
      <c r="A49" s="56" t="s">
        <v>23</v>
      </c>
      <c r="B49" s="75" t="s">
        <v>141</v>
      </c>
      <c r="C49" s="76"/>
      <c r="D49" s="77"/>
      <c r="E49" s="14"/>
      <c r="F49" s="351"/>
    </row>
    <row r="50" spans="1:6" s="47" customFormat="1" ht="50.65" customHeight="1" x14ac:dyDescent="0.2">
      <c r="A50" s="9" t="s">
        <v>74</v>
      </c>
      <c r="B50" s="7" t="s">
        <v>452</v>
      </c>
      <c r="C50" s="10" t="s">
        <v>79</v>
      </c>
      <c r="D50" s="11">
        <v>24</v>
      </c>
      <c r="E50" s="334"/>
      <c r="F50" s="350">
        <f>D50*E50</f>
        <v>0</v>
      </c>
    </row>
    <row r="51" spans="1:6" s="47" customFormat="1" ht="11.65" customHeight="1" x14ac:dyDescent="0.2">
      <c r="A51" s="9"/>
      <c r="B51" s="7"/>
      <c r="C51" s="10"/>
      <c r="D51" s="11"/>
      <c r="E51" s="14"/>
      <c r="F51" s="350"/>
    </row>
    <row r="52" spans="1:6" ht="51" x14ac:dyDescent="0.2">
      <c r="A52" s="9" t="s">
        <v>77</v>
      </c>
      <c r="B52" s="7" t="s">
        <v>453</v>
      </c>
      <c r="C52" s="10" t="s">
        <v>79</v>
      </c>
      <c r="D52" s="11">
        <v>7</v>
      </c>
      <c r="E52" s="334"/>
      <c r="F52" s="350">
        <f>D52*E52</f>
        <v>0</v>
      </c>
    </row>
    <row r="53" spans="1:6" s="47" customFormat="1" x14ac:dyDescent="0.2">
      <c r="A53" s="9"/>
      <c r="B53" s="7"/>
      <c r="C53" s="10"/>
      <c r="D53" s="11"/>
      <c r="E53" s="14"/>
      <c r="F53" s="350"/>
    </row>
    <row r="54" spans="1:6" s="47" customFormat="1" ht="38.25" x14ac:dyDescent="0.2">
      <c r="A54" s="9" t="s">
        <v>81</v>
      </c>
      <c r="B54" s="7" t="s">
        <v>24</v>
      </c>
      <c r="C54" s="10" t="s">
        <v>76</v>
      </c>
      <c r="D54" s="11">
        <v>1</v>
      </c>
      <c r="E54" s="334"/>
      <c r="F54" s="350">
        <f>D54*E54</f>
        <v>0</v>
      </c>
    </row>
    <row r="55" spans="1:6" s="47" customFormat="1" x14ac:dyDescent="0.2">
      <c r="A55" s="9"/>
      <c r="B55" s="7"/>
      <c r="C55" s="10"/>
      <c r="D55" s="11"/>
      <c r="E55" s="14"/>
      <c r="F55" s="350"/>
    </row>
    <row r="56" spans="1:6" s="47" customFormat="1" ht="26.1" customHeight="1" x14ac:dyDescent="0.2">
      <c r="A56" s="9" t="s">
        <v>80</v>
      </c>
      <c r="B56" s="7" t="s">
        <v>25</v>
      </c>
      <c r="C56" s="10" t="s">
        <v>79</v>
      </c>
      <c r="D56" s="11">
        <v>6</v>
      </c>
      <c r="E56" s="334"/>
      <c r="F56" s="350">
        <f>D56*E56</f>
        <v>0</v>
      </c>
    </row>
    <row r="57" spans="1:6" s="47" customFormat="1" ht="13.5" customHeight="1" x14ac:dyDescent="0.2">
      <c r="A57" s="9"/>
      <c r="B57" s="7"/>
      <c r="C57" s="10"/>
      <c r="D57" s="11"/>
      <c r="E57" s="14"/>
      <c r="F57" s="350"/>
    </row>
    <row r="58" spans="1:6" s="167" customFormat="1" ht="25.5" x14ac:dyDescent="0.2">
      <c r="A58" s="170" t="s">
        <v>80</v>
      </c>
      <c r="B58" s="174" t="s">
        <v>283</v>
      </c>
      <c r="C58" s="164" t="s">
        <v>76</v>
      </c>
      <c r="D58" s="165">
        <v>1</v>
      </c>
      <c r="E58" s="401"/>
      <c r="F58" s="166">
        <f>D58*E58</f>
        <v>0</v>
      </c>
    </row>
    <row r="59" spans="1:6" s="167" customFormat="1" x14ac:dyDescent="0.2">
      <c r="A59" s="170"/>
      <c r="B59" s="163"/>
      <c r="C59" s="171"/>
      <c r="D59" s="172"/>
      <c r="E59" s="135"/>
      <c r="F59" s="166"/>
    </row>
    <row r="60" spans="1:6" s="47" customFormat="1" ht="27.6" customHeight="1" x14ac:dyDescent="0.2">
      <c r="A60" s="9" t="s">
        <v>82</v>
      </c>
      <c r="B60" s="7" t="s">
        <v>349</v>
      </c>
      <c r="C60" s="10" t="s">
        <v>76</v>
      </c>
      <c r="D60" s="11">
        <v>1</v>
      </c>
      <c r="E60" s="334"/>
      <c r="F60" s="350">
        <f>D60*E60</f>
        <v>0</v>
      </c>
    </row>
    <row r="61" spans="1:6" s="47" customFormat="1" ht="12" customHeight="1" x14ac:dyDescent="0.2">
      <c r="A61" s="9"/>
      <c r="B61" s="7"/>
      <c r="C61" s="10"/>
      <c r="D61" s="11"/>
      <c r="E61" s="14"/>
      <c r="F61" s="350"/>
    </row>
    <row r="62" spans="1:6" ht="70.5" customHeight="1" x14ac:dyDescent="0.2">
      <c r="A62" s="9" t="s">
        <v>83</v>
      </c>
      <c r="B62" s="118" t="s">
        <v>410</v>
      </c>
      <c r="C62" s="10" t="s">
        <v>79</v>
      </c>
      <c r="D62" s="11">
        <v>30</v>
      </c>
      <c r="E62" s="334"/>
      <c r="F62" s="350">
        <f>D62*E62</f>
        <v>0</v>
      </c>
    </row>
    <row r="63" spans="1:6" s="47" customFormat="1" x14ac:dyDescent="0.2">
      <c r="B63" s="7"/>
      <c r="C63" s="10"/>
      <c r="D63" s="11"/>
      <c r="E63" s="14"/>
      <c r="F63" s="350"/>
    </row>
    <row r="64" spans="1:6" s="47" customFormat="1" ht="28.5" customHeight="1" thickBot="1" x14ac:dyDescent="0.25">
      <c r="A64" s="9" t="s">
        <v>83</v>
      </c>
      <c r="B64" s="95" t="s">
        <v>26</v>
      </c>
      <c r="C64" s="100" t="s">
        <v>76</v>
      </c>
      <c r="D64" s="96">
        <v>0.1</v>
      </c>
      <c r="E64" s="447">
        <f>SUM(F50:F62)</f>
        <v>0</v>
      </c>
      <c r="F64" s="331">
        <f>D64*E64</f>
        <v>0</v>
      </c>
    </row>
    <row r="65" spans="1:6" s="47" customFormat="1" ht="14.25" thickTop="1" thickBot="1" x14ac:dyDescent="0.25">
      <c r="A65" s="9"/>
      <c r="B65" s="125" t="s">
        <v>27</v>
      </c>
      <c r="C65" s="98"/>
      <c r="D65" s="99"/>
      <c r="E65" s="422"/>
      <c r="F65" s="391">
        <f>SUM(F50:F64)</f>
        <v>0</v>
      </c>
    </row>
    <row r="66" spans="1:6" s="91" customFormat="1" x14ac:dyDescent="0.2">
      <c r="A66" s="1"/>
      <c r="E66" s="423"/>
      <c r="F66" s="390"/>
    </row>
    <row r="67" spans="1:6" s="91" customFormat="1" x14ac:dyDescent="0.2">
      <c r="A67" s="9"/>
      <c r="B67" s="7"/>
      <c r="C67" s="10"/>
      <c r="D67" s="11"/>
      <c r="E67" s="14"/>
      <c r="F67" s="357"/>
    </row>
    <row r="68" spans="1:6" s="91" customFormat="1" x14ac:dyDescent="0.2">
      <c r="A68" s="56" t="s">
        <v>28</v>
      </c>
      <c r="B68" s="75" t="s">
        <v>29</v>
      </c>
      <c r="C68" s="76"/>
      <c r="D68" s="77"/>
      <c r="E68" s="14"/>
      <c r="F68" s="392"/>
    </row>
    <row r="69" spans="1:6" s="91" customFormat="1" ht="64.900000000000006" customHeight="1" x14ac:dyDescent="0.2">
      <c r="A69" s="56"/>
      <c r="B69" s="124" t="s">
        <v>129</v>
      </c>
      <c r="C69" s="76"/>
      <c r="D69" s="77"/>
      <c r="E69" s="14"/>
      <c r="F69" s="392"/>
    </row>
    <row r="70" spans="1:6" s="91" customFormat="1" x14ac:dyDescent="0.2">
      <c r="A70" s="56"/>
      <c r="B70" s="75"/>
      <c r="C70" s="76"/>
      <c r="D70" s="77"/>
      <c r="E70" s="14"/>
      <c r="F70" s="392"/>
    </row>
    <row r="71" spans="1:6" s="91" customFormat="1" ht="54" customHeight="1" x14ac:dyDescent="0.2">
      <c r="A71" s="9" t="s">
        <v>74</v>
      </c>
      <c r="B71" s="7" t="s">
        <v>344</v>
      </c>
      <c r="C71" s="10" t="s">
        <v>79</v>
      </c>
      <c r="D71" s="11">
        <v>6</v>
      </c>
      <c r="E71" s="334"/>
      <c r="F71" s="357">
        <f>D71*E71</f>
        <v>0</v>
      </c>
    </row>
    <row r="72" spans="1:6" s="91" customFormat="1" x14ac:dyDescent="0.2">
      <c r="A72" s="9"/>
      <c r="B72" s="7"/>
      <c r="C72" s="10"/>
      <c r="D72" s="11"/>
      <c r="E72" s="14"/>
      <c r="F72" s="357"/>
    </row>
    <row r="73" spans="1:6" s="91" customFormat="1" ht="38.25" x14ac:dyDescent="0.2">
      <c r="A73" s="9" t="s">
        <v>77</v>
      </c>
      <c r="B73" s="7" t="s">
        <v>125</v>
      </c>
      <c r="C73" s="10" t="s">
        <v>79</v>
      </c>
      <c r="D73" s="11">
        <v>6</v>
      </c>
      <c r="E73" s="334"/>
      <c r="F73" s="357">
        <f>D73*E73</f>
        <v>0</v>
      </c>
    </row>
    <row r="74" spans="1:6" s="91" customFormat="1" x14ac:dyDescent="0.2">
      <c r="A74" s="9"/>
      <c r="B74" s="7"/>
      <c r="C74" s="10"/>
      <c r="D74" s="11"/>
      <c r="E74" s="14"/>
      <c r="F74" s="357"/>
    </row>
    <row r="75" spans="1:6" s="91" customFormat="1" ht="46.5" customHeight="1" x14ac:dyDescent="0.2">
      <c r="A75" s="9" t="s">
        <v>81</v>
      </c>
      <c r="B75" s="7" t="s">
        <v>32</v>
      </c>
      <c r="C75" s="10" t="s">
        <v>79</v>
      </c>
      <c r="D75" s="11">
        <v>21</v>
      </c>
      <c r="E75" s="334"/>
      <c r="F75" s="357">
        <f>D75*E75</f>
        <v>0</v>
      </c>
    </row>
    <row r="76" spans="1:6" s="91" customFormat="1" x14ac:dyDescent="0.2">
      <c r="A76" s="9"/>
      <c r="B76" s="7"/>
      <c r="C76" s="10"/>
      <c r="D76" s="11"/>
      <c r="E76" s="14"/>
      <c r="F76" s="357"/>
    </row>
    <row r="77" spans="1:6" s="47" customFormat="1" ht="63.75" x14ac:dyDescent="0.2">
      <c r="A77" s="9" t="s">
        <v>80</v>
      </c>
      <c r="B77" s="7" t="s">
        <v>423</v>
      </c>
      <c r="C77" s="10" t="s">
        <v>78</v>
      </c>
      <c r="D77" s="11">
        <v>5</v>
      </c>
      <c r="E77" s="334"/>
      <c r="F77" s="357">
        <f>D77*E77</f>
        <v>0</v>
      </c>
    </row>
    <row r="78" spans="1:6" s="47" customFormat="1" x14ac:dyDescent="0.2">
      <c r="A78" s="9"/>
      <c r="B78" s="7"/>
      <c r="C78" s="10"/>
      <c r="D78" s="11"/>
      <c r="E78" s="14"/>
      <c r="F78" s="357"/>
    </row>
    <row r="79" spans="1:6" s="47" customFormat="1" ht="38.25" x14ac:dyDescent="0.2">
      <c r="A79" s="9" t="s">
        <v>82</v>
      </c>
      <c r="B79" s="7" t="s">
        <v>372</v>
      </c>
      <c r="C79" s="10" t="s">
        <v>78</v>
      </c>
      <c r="D79" s="11">
        <v>3</v>
      </c>
      <c r="E79" s="334"/>
      <c r="F79" s="357">
        <f>D79*E79</f>
        <v>0</v>
      </c>
    </row>
    <row r="80" spans="1:6" s="47" customFormat="1" x14ac:dyDescent="0.2">
      <c r="A80" s="9"/>
      <c r="B80" s="7"/>
      <c r="C80" s="10"/>
      <c r="D80" s="11"/>
      <c r="E80" s="14"/>
      <c r="F80" s="357"/>
    </row>
    <row r="81" spans="1:6" s="47" customFormat="1" ht="25.5" x14ac:dyDescent="0.2">
      <c r="A81" s="9" t="s">
        <v>83</v>
      </c>
      <c r="B81" s="7" t="s">
        <v>147</v>
      </c>
      <c r="C81" s="10" t="s">
        <v>78</v>
      </c>
      <c r="D81" s="11">
        <v>14</v>
      </c>
      <c r="E81" s="334"/>
      <c r="F81" s="357">
        <f>D81*E81</f>
        <v>0</v>
      </c>
    </row>
    <row r="82" spans="1:6" s="47" customFormat="1" x14ac:dyDescent="0.2">
      <c r="A82" s="9"/>
      <c r="B82" s="7"/>
      <c r="C82" s="10"/>
      <c r="D82" s="11"/>
      <c r="E82" s="14"/>
      <c r="F82" s="357"/>
    </row>
    <row r="83" spans="1:6" s="47" customFormat="1" ht="26.25" thickBot="1" x14ac:dyDescent="0.25">
      <c r="A83" s="9" t="s">
        <v>86</v>
      </c>
      <c r="B83" s="95" t="s">
        <v>33</v>
      </c>
      <c r="C83" s="100" t="s">
        <v>76</v>
      </c>
      <c r="D83" s="96">
        <v>0.1</v>
      </c>
      <c r="E83" s="447">
        <f>SUM(F71:F81)</f>
        <v>0</v>
      </c>
      <c r="F83" s="331">
        <f>SUM(E83*0.1)</f>
        <v>0</v>
      </c>
    </row>
    <row r="84" spans="1:6" s="47" customFormat="1" ht="14.25" thickTop="1" thickBot="1" x14ac:dyDescent="0.25">
      <c r="A84" s="9"/>
      <c r="B84" s="125" t="s">
        <v>34</v>
      </c>
      <c r="C84" s="98"/>
      <c r="D84" s="99"/>
      <c r="E84" s="422"/>
      <c r="F84" s="391">
        <f>SUM(F71:F83)</f>
        <v>0</v>
      </c>
    </row>
    <row r="85" spans="1:6" s="47" customFormat="1" x14ac:dyDescent="0.2">
      <c r="A85" s="9"/>
      <c r="C85" s="10"/>
      <c r="E85" s="14"/>
      <c r="F85" s="357"/>
    </row>
    <row r="86" spans="1:6" s="47" customFormat="1" x14ac:dyDescent="0.2">
      <c r="A86" s="93"/>
      <c r="B86" s="7"/>
      <c r="C86" s="10"/>
      <c r="D86" s="11"/>
      <c r="E86" s="14"/>
      <c r="F86" s="350"/>
    </row>
    <row r="87" spans="1:6" s="91" customFormat="1" x14ac:dyDescent="0.2">
      <c r="A87" s="56" t="s">
        <v>35</v>
      </c>
      <c r="B87" s="75" t="s">
        <v>37</v>
      </c>
      <c r="C87" s="76"/>
      <c r="D87" s="77"/>
      <c r="E87" s="14"/>
      <c r="F87" s="351"/>
    </row>
    <row r="88" spans="1:6" x14ac:dyDescent="0.2">
      <c r="A88" s="9" t="s">
        <v>74</v>
      </c>
      <c r="B88" s="7" t="s">
        <v>133</v>
      </c>
      <c r="C88" s="109" t="s">
        <v>76</v>
      </c>
      <c r="D88" s="114">
        <v>1</v>
      </c>
      <c r="E88" s="406"/>
      <c r="F88" s="393">
        <f>D88*E88</f>
        <v>0</v>
      </c>
    </row>
    <row r="89" spans="1:6" x14ac:dyDescent="0.2">
      <c r="A89" s="9"/>
      <c r="B89" s="7"/>
      <c r="C89" s="109"/>
      <c r="D89" s="114"/>
      <c r="E89" s="407"/>
      <c r="F89" s="393"/>
    </row>
    <row r="90" spans="1:6" ht="51" x14ac:dyDescent="0.2">
      <c r="A90" s="9" t="s">
        <v>77</v>
      </c>
      <c r="B90" s="7" t="s">
        <v>53</v>
      </c>
      <c r="C90" s="109"/>
      <c r="D90" s="114"/>
      <c r="E90" s="407"/>
      <c r="F90" s="393"/>
    </row>
    <row r="91" spans="1:6" x14ac:dyDescent="0.2">
      <c r="A91" s="9"/>
      <c r="B91" s="7" t="s">
        <v>39</v>
      </c>
      <c r="C91" s="109" t="s">
        <v>40</v>
      </c>
      <c r="D91" s="114">
        <v>6</v>
      </c>
      <c r="E91" s="406"/>
      <c r="F91" s="393">
        <f>D91*E91</f>
        <v>0</v>
      </c>
    </row>
    <row r="92" spans="1:6" x14ac:dyDescent="0.2">
      <c r="A92" s="9"/>
      <c r="B92" s="7"/>
      <c r="C92" s="109"/>
      <c r="D92" s="114"/>
      <c r="E92" s="407"/>
      <c r="F92" s="393"/>
    </row>
    <row r="93" spans="1:6" ht="51" x14ac:dyDescent="0.2">
      <c r="A93" s="9" t="s">
        <v>81</v>
      </c>
      <c r="B93" s="7" t="s">
        <v>54</v>
      </c>
      <c r="C93" s="109"/>
      <c r="D93" s="114"/>
      <c r="E93" s="407"/>
      <c r="F93" s="393"/>
    </row>
    <row r="94" spans="1:6" x14ac:dyDescent="0.2">
      <c r="A94" s="9"/>
      <c r="B94" s="7" t="s">
        <v>39</v>
      </c>
      <c r="C94" s="109" t="s">
        <v>40</v>
      </c>
      <c r="D94" s="114">
        <v>25</v>
      </c>
      <c r="E94" s="406"/>
      <c r="F94" s="393">
        <f>D94*E94</f>
        <v>0</v>
      </c>
    </row>
    <row r="95" spans="1:6" x14ac:dyDescent="0.2">
      <c r="A95" s="9"/>
      <c r="B95" s="7"/>
      <c r="C95" s="109"/>
      <c r="D95" s="114"/>
      <c r="E95" s="407"/>
      <c r="F95" s="393"/>
    </row>
    <row r="96" spans="1:6" ht="76.5" x14ac:dyDescent="0.2">
      <c r="A96" s="9" t="s">
        <v>80</v>
      </c>
      <c r="B96" s="7" t="s">
        <v>247</v>
      </c>
      <c r="C96" s="109" t="s">
        <v>55</v>
      </c>
      <c r="D96" s="114">
        <v>1</v>
      </c>
      <c r="E96" s="406"/>
      <c r="F96" s="393">
        <f>D96*E96</f>
        <v>0</v>
      </c>
    </row>
    <row r="97" spans="1:6" x14ac:dyDescent="0.2">
      <c r="A97" s="9"/>
      <c r="B97" s="7"/>
      <c r="C97" s="109"/>
      <c r="D97" s="114"/>
      <c r="E97" s="407"/>
      <c r="F97" s="393"/>
    </row>
    <row r="98" spans="1:6" x14ac:dyDescent="0.2">
      <c r="A98" s="9" t="s">
        <v>82</v>
      </c>
      <c r="B98" s="7" t="s">
        <v>332</v>
      </c>
      <c r="C98" s="109" t="s">
        <v>40</v>
      </c>
      <c r="D98" s="114">
        <v>5</v>
      </c>
      <c r="E98" s="406"/>
      <c r="F98" s="393">
        <f>D98*E98</f>
        <v>0</v>
      </c>
    </row>
    <row r="99" spans="1:6" x14ac:dyDescent="0.2">
      <c r="A99" s="9"/>
      <c r="B99" s="7"/>
      <c r="C99" s="109"/>
      <c r="D99" s="114"/>
      <c r="E99" s="407"/>
      <c r="F99" s="393"/>
    </row>
    <row r="100" spans="1:6" ht="25.5" x14ac:dyDescent="0.2">
      <c r="A100" s="9" t="s">
        <v>83</v>
      </c>
      <c r="B100" s="7" t="s">
        <v>57</v>
      </c>
      <c r="C100" s="109" t="s">
        <v>76</v>
      </c>
      <c r="D100" s="114">
        <v>1</v>
      </c>
      <c r="E100" s="406"/>
      <c r="F100" s="393">
        <f>D100*E100</f>
        <v>0</v>
      </c>
    </row>
    <row r="101" spans="1:6" x14ac:dyDescent="0.2">
      <c r="A101" s="9"/>
      <c r="B101" s="7"/>
      <c r="C101" s="109"/>
      <c r="D101" s="114"/>
      <c r="E101" s="407"/>
      <c r="F101" s="393"/>
    </row>
    <row r="102" spans="1:6" x14ac:dyDescent="0.2">
      <c r="A102" s="9" t="s">
        <v>86</v>
      </c>
      <c r="B102" s="7" t="s">
        <v>58</v>
      </c>
      <c r="C102" s="109" t="s">
        <v>59</v>
      </c>
      <c r="D102" s="114">
        <v>2</v>
      </c>
      <c r="E102" s="406"/>
      <c r="F102" s="393">
        <f>D102*E102</f>
        <v>0</v>
      </c>
    </row>
    <row r="103" spans="1:6" x14ac:dyDescent="0.2">
      <c r="A103" s="9"/>
      <c r="B103" s="7"/>
      <c r="C103" s="109"/>
      <c r="D103" s="114"/>
      <c r="E103" s="407"/>
      <c r="F103" s="393"/>
    </row>
    <row r="104" spans="1:6" ht="25.5" x14ac:dyDescent="0.2">
      <c r="A104" s="9" t="s">
        <v>87</v>
      </c>
      <c r="B104" s="7" t="s">
        <v>134</v>
      </c>
      <c r="C104" s="109" t="s">
        <v>76</v>
      </c>
      <c r="D104" s="114">
        <v>1</v>
      </c>
      <c r="E104" s="406"/>
      <c r="F104" s="393">
        <f>D104*E104</f>
        <v>0</v>
      </c>
    </row>
    <row r="105" spans="1:6" x14ac:dyDescent="0.2">
      <c r="B105" s="110"/>
      <c r="C105" s="109"/>
      <c r="D105" s="114"/>
      <c r="E105" s="407"/>
      <c r="F105" s="393"/>
    </row>
    <row r="106" spans="1:6" ht="25.5" x14ac:dyDescent="0.2">
      <c r="A106" s="9" t="s">
        <v>106</v>
      </c>
      <c r="B106" s="7" t="s">
        <v>374</v>
      </c>
      <c r="C106" s="109"/>
      <c r="D106" s="114"/>
      <c r="E106" s="407"/>
      <c r="F106" s="393"/>
    </row>
    <row r="107" spans="1:6" ht="25.5" x14ac:dyDescent="0.2">
      <c r="A107" s="111" t="s">
        <v>101</v>
      </c>
      <c r="B107" s="7" t="s">
        <v>60</v>
      </c>
      <c r="C107" s="109"/>
      <c r="D107" s="114"/>
      <c r="E107" s="407"/>
      <c r="F107" s="393"/>
    </row>
    <row r="108" spans="1:6" x14ac:dyDescent="0.2">
      <c r="A108" s="111" t="s">
        <v>101</v>
      </c>
      <c r="B108" s="7" t="s">
        <v>61</v>
      </c>
      <c r="C108" s="109"/>
      <c r="D108" s="114"/>
      <c r="E108" s="407"/>
      <c r="F108" s="393"/>
    </row>
    <row r="109" spans="1:6" x14ac:dyDescent="0.2">
      <c r="A109" s="111" t="s">
        <v>101</v>
      </c>
      <c r="B109" s="7" t="s">
        <v>62</v>
      </c>
      <c r="C109" s="109"/>
      <c r="D109" s="114"/>
      <c r="E109" s="407"/>
      <c r="F109" s="393"/>
    </row>
    <row r="110" spans="1:6" ht="31.15" customHeight="1" x14ac:dyDescent="0.2">
      <c r="A110" s="111" t="s">
        <v>101</v>
      </c>
      <c r="B110" s="7" t="s">
        <v>136</v>
      </c>
      <c r="C110" s="109"/>
      <c r="D110" s="114"/>
      <c r="E110" s="407"/>
      <c r="F110" s="393"/>
    </row>
    <row r="111" spans="1:6" ht="25.5" x14ac:dyDescent="0.2">
      <c r="A111" s="111" t="s">
        <v>101</v>
      </c>
      <c r="B111" s="7" t="s">
        <v>63</v>
      </c>
      <c r="C111" s="109"/>
      <c r="D111" s="114"/>
      <c r="E111" s="407"/>
      <c r="F111" s="393"/>
    </row>
    <row r="112" spans="1:6" ht="25.5" x14ac:dyDescent="0.2">
      <c r="A112" s="9"/>
      <c r="B112" s="7" t="s">
        <v>135</v>
      </c>
      <c r="C112" s="109" t="s">
        <v>76</v>
      </c>
      <c r="D112" s="114">
        <v>1</v>
      </c>
      <c r="E112" s="406"/>
      <c r="F112" s="393">
        <f>D112*E112</f>
        <v>0</v>
      </c>
    </row>
    <row r="113" spans="1:6" x14ac:dyDescent="0.2">
      <c r="B113" s="110"/>
      <c r="C113" s="109"/>
      <c r="D113" s="114"/>
      <c r="E113" s="407"/>
      <c r="F113" s="393"/>
    </row>
    <row r="114" spans="1:6" x14ac:dyDescent="0.2">
      <c r="A114" s="9" t="s">
        <v>107</v>
      </c>
      <c r="B114" s="7" t="s">
        <v>64</v>
      </c>
      <c r="C114" s="109"/>
      <c r="D114" s="114"/>
      <c r="E114" s="407"/>
      <c r="F114" s="393"/>
    </row>
    <row r="115" spans="1:6" ht="25.5" x14ac:dyDescent="0.2">
      <c r="A115" s="9" t="s">
        <v>101</v>
      </c>
      <c r="B115" s="7" t="s">
        <v>65</v>
      </c>
      <c r="C115" s="109"/>
      <c r="D115" s="114"/>
      <c r="E115" s="407"/>
      <c r="F115" s="393"/>
    </row>
    <row r="116" spans="1:6" x14ac:dyDescent="0.2">
      <c r="A116" s="9" t="s">
        <v>101</v>
      </c>
      <c r="B116" s="7" t="s">
        <v>132</v>
      </c>
      <c r="C116" s="109"/>
      <c r="D116" s="114"/>
      <c r="E116" s="407"/>
      <c r="F116" s="393"/>
    </row>
    <row r="117" spans="1:6" ht="63.75" x14ac:dyDescent="0.2">
      <c r="A117" s="9" t="s">
        <v>101</v>
      </c>
      <c r="B117" s="7" t="s">
        <v>66</v>
      </c>
      <c r="C117" s="109"/>
      <c r="D117" s="114"/>
      <c r="E117" s="407"/>
      <c r="F117" s="393"/>
    </row>
    <row r="118" spans="1:6" x14ac:dyDescent="0.2">
      <c r="A118" s="9" t="s">
        <v>101</v>
      </c>
      <c r="B118" s="7" t="s">
        <v>67</v>
      </c>
      <c r="C118" s="109" t="s">
        <v>76</v>
      </c>
      <c r="D118" s="114">
        <v>1</v>
      </c>
      <c r="E118" s="406"/>
      <c r="F118" s="393">
        <f>D118*E118</f>
        <v>0</v>
      </c>
    </row>
    <row r="119" spans="1:6" x14ac:dyDescent="0.2">
      <c r="B119" s="7"/>
      <c r="C119" s="109"/>
      <c r="D119" s="114"/>
      <c r="E119" s="407"/>
      <c r="F119" s="393"/>
    </row>
    <row r="120" spans="1:6" ht="67.5" customHeight="1" x14ac:dyDescent="0.2">
      <c r="A120" s="9" t="s">
        <v>15</v>
      </c>
      <c r="B120" s="7" t="s">
        <v>445</v>
      </c>
      <c r="C120" s="109" t="s">
        <v>55</v>
      </c>
      <c r="D120" s="114">
        <v>1</v>
      </c>
      <c r="E120" s="406"/>
      <c r="F120" s="393">
        <f>D120*E120</f>
        <v>0</v>
      </c>
    </row>
    <row r="121" spans="1:6" x14ac:dyDescent="0.2">
      <c r="A121" s="9"/>
      <c r="B121" s="7"/>
      <c r="C121" s="109"/>
      <c r="D121" s="114"/>
      <c r="E121" s="407"/>
      <c r="F121" s="393"/>
    </row>
    <row r="122" spans="1:6" ht="38.25" x14ac:dyDescent="0.2">
      <c r="A122" s="9" t="s">
        <v>17</v>
      </c>
      <c r="B122" s="7" t="s">
        <v>68</v>
      </c>
      <c r="C122" s="109" t="s">
        <v>76</v>
      </c>
      <c r="D122" s="114">
        <v>1</v>
      </c>
      <c r="E122" s="406"/>
      <c r="F122" s="393">
        <f>D122*E122</f>
        <v>0</v>
      </c>
    </row>
    <row r="123" spans="1:6" x14ac:dyDescent="0.2">
      <c r="B123" s="110"/>
      <c r="C123" s="109"/>
      <c r="D123" s="114"/>
      <c r="E123" s="407"/>
      <c r="F123" s="393"/>
    </row>
    <row r="124" spans="1:6" ht="76.5" x14ac:dyDescent="0.2">
      <c r="A124" s="9" t="s">
        <v>20</v>
      </c>
      <c r="B124" s="7" t="s">
        <v>131</v>
      </c>
      <c r="C124" s="109" t="s">
        <v>55</v>
      </c>
      <c r="D124" s="114">
        <v>1</v>
      </c>
      <c r="E124" s="406"/>
      <c r="F124" s="393">
        <f>D124*E124</f>
        <v>0</v>
      </c>
    </row>
    <row r="125" spans="1:6" x14ac:dyDescent="0.2">
      <c r="A125" s="9"/>
      <c r="B125" s="7"/>
      <c r="C125" s="109"/>
      <c r="D125" s="114"/>
      <c r="E125" s="407"/>
      <c r="F125" s="393"/>
    </row>
    <row r="126" spans="1:6" ht="38.25" x14ac:dyDescent="0.2">
      <c r="A126" s="9" t="s">
        <v>41</v>
      </c>
      <c r="B126" s="7" t="s">
        <v>69</v>
      </c>
      <c r="C126" s="109" t="s">
        <v>76</v>
      </c>
      <c r="D126" s="114">
        <v>1</v>
      </c>
      <c r="E126" s="406"/>
      <c r="F126" s="393">
        <f>D126*E126</f>
        <v>0</v>
      </c>
    </row>
    <row r="127" spans="1:6" x14ac:dyDescent="0.2">
      <c r="A127" s="9"/>
      <c r="B127" s="7"/>
      <c r="C127" s="109"/>
      <c r="D127" s="114"/>
      <c r="E127" s="407"/>
      <c r="F127" s="393"/>
    </row>
    <row r="128" spans="1:6" x14ac:dyDescent="0.2">
      <c r="A128" s="9" t="s">
        <v>42</v>
      </c>
      <c r="B128" s="7" t="s">
        <v>70</v>
      </c>
      <c r="C128" s="109" t="s">
        <v>76</v>
      </c>
      <c r="D128" s="114">
        <v>1</v>
      </c>
      <c r="E128" s="406"/>
      <c r="F128" s="393">
        <f>D128*E128</f>
        <v>0</v>
      </c>
    </row>
    <row r="129" spans="1:6" x14ac:dyDescent="0.2">
      <c r="A129" s="9"/>
      <c r="B129" s="7"/>
      <c r="C129" s="109"/>
      <c r="D129" s="114"/>
      <c r="E129" s="407"/>
      <c r="F129" s="393"/>
    </row>
    <row r="130" spans="1:6" ht="25.5" x14ac:dyDescent="0.2">
      <c r="A130" s="9" t="s">
        <v>72</v>
      </c>
      <c r="B130" s="7" t="s">
        <v>71</v>
      </c>
      <c r="C130" s="109" t="s">
        <v>76</v>
      </c>
      <c r="D130" s="114">
        <v>1</v>
      </c>
      <c r="E130" s="406"/>
      <c r="F130" s="393">
        <f>D130*E130</f>
        <v>0</v>
      </c>
    </row>
    <row r="131" spans="1:6" x14ac:dyDescent="0.2">
      <c r="A131" s="9"/>
      <c r="B131" s="7"/>
      <c r="C131" s="109"/>
      <c r="D131" s="114"/>
      <c r="E131" s="407"/>
      <c r="F131" s="393"/>
    </row>
    <row r="132" spans="1:6" s="47" customFormat="1" ht="26.25" thickBot="1" x14ac:dyDescent="0.25">
      <c r="A132" s="9" t="s">
        <v>180</v>
      </c>
      <c r="B132" s="95" t="s">
        <v>33</v>
      </c>
      <c r="C132" s="100" t="s">
        <v>76</v>
      </c>
      <c r="D132" s="96">
        <v>0.1</v>
      </c>
      <c r="E132" s="447">
        <f>SUM(F88:F130)</f>
        <v>0</v>
      </c>
      <c r="F132" s="331">
        <f>SUM(E132*0.1)</f>
        <v>0</v>
      </c>
    </row>
    <row r="133" spans="1:6" ht="14.25" thickTop="1" thickBot="1" x14ac:dyDescent="0.25">
      <c r="A133" s="9"/>
      <c r="B133" s="126" t="s">
        <v>140</v>
      </c>
      <c r="C133" s="112"/>
      <c r="D133" s="113"/>
      <c r="E133" s="409"/>
      <c r="F133" s="394">
        <f>SUM(F88:F132)</f>
        <v>0</v>
      </c>
    </row>
    <row r="134" spans="1:6" x14ac:dyDescent="0.2">
      <c r="A134" s="105"/>
      <c r="B134" s="106"/>
      <c r="C134" s="107"/>
      <c r="D134" s="108"/>
      <c r="E134" s="410"/>
      <c r="F134" s="395"/>
    </row>
    <row r="135" spans="1:6" s="47" customFormat="1" x14ac:dyDescent="0.2">
      <c r="A135" s="9"/>
      <c r="E135" s="404"/>
      <c r="F135" s="352"/>
    </row>
    <row r="136" spans="1:6" s="91" customFormat="1" x14ac:dyDescent="0.2">
      <c r="A136" s="56" t="s">
        <v>36</v>
      </c>
      <c r="B136" s="75" t="s">
        <v>44</v>
      </c>
      <c r="C136" s="76"/>
      <c r="D136" s="77"/>
      <c r="E136" s="14"/>
      <c r="F136" s="351"/>
    </row>
    <row r="137" spans="1:6" s="47" customFormat="1" ht="25.5" x14ac:dyDescent="0.2">
      <c r="A137" s="9" t="s">
        <v>74</v>
      </c>
      <c r="B137" s="7" t="s">
        <v>137</v>
      </c>
      <c r="C137" s="10" t="s">
        <v>85</v>
      </c>
      <c r="D137" s="11">
        <v>1</v>
      </c>
      <c r="E137" s="334"/>
      <c r="F137" s="350">
        <f>D137*E137</f>
        <v>0</v>
      </c>
    </row>
    <row r="138" spans="1:6" s="47" customFormat="1" x14ac:dyDescent="0.2">
      <c r="A138" s="9"/>
      <c r="B138" s="7"/>
      <c r="C138" s="10"/>
      <c r="D138" s="11"/>
      <c r="E138" s="14"/>
      <c r="F138" s="350"/>
    </row>
    <row r="139" spans="1:6" s="47" customFormat="1" ht="25.5" x14ac:dyDescent="0.2">
      <c r="A139" s="9" t="s">
        <v>77</v>
      </c>
      <c r="B139" s="7" t="s">
        <v>100</v>
      </c>
      <c r="C139" s="10" t="s">
        <v>85</v>
      </c>
      <c r="D139" s="11">
        <v>2</v>
      </c>
      <c r="E139" s="334"/>
      <c r="F139" s="350">
        <f>D139*E139</f>
        <v>0</v>
      </c>
    </row>
    <row r="140" spans="1:6" s="47" customFormat="1" x14ac:dyDescent="0.2">
      <c r="A140" s="9"/>
      <c r="B140" s="7"/>
      <c r="C140" s="10"/>
      <c r="D140" s="11"/>
      <c r="E140" s="14"/>
      <c r="F140" s="350"/>
    </row>
    <row r="141" spans="1:6" s="47" customFormat="1" ht="25.5" x14ac:dyDescent="0.2">
      <c r="A141" s="9" t="s">
        <v>81</v>
      </c>
      <c r="B141" s="7" t="s">
        <v>102</v>
      </c>
      <c r="C141" s="10" t="s">
        <v>76</v>
      </c>
      <c r="D141" s="11">
        <v>1</v>
      </c>
      <c r="E141" s="334"/>
      <c r="F141" s="350">
        <f>D141*E141</f>
        <v>0</v>
      </c>
    </row>
    <row r="142" spans="1:6" s="47" customFormat="1" x14ac:dyDescent="0.2">
      <c r="B142" s="7"/>
      <c r="E142" s="404"/>
      <c r="F142" s="352"/>
    </row>
    <row r="143" spans="1:6" s="47" customFormat="1" ht="25.5" x14ac:dyDescent="0.2">
      <c r="A143" s="9" t="s">
        <v>80</v>
      </c>
      <c r="B143" s="7" t="s">
        <v>143</v>
      </c>
      <c r="C143" s="10" t="s">
        <v>85</v>
      </c>
      <c r="D143" s="11">
        <v>1</v>
      </c>
      <c r="E143" s="334"/>
      <c r="F143" s="350">
        <f>D143*E143</f>
        <v>0</v>
      </c>
    </row>
    <row r="144" spans="1:6" s="47" customFormat="1" x14ac:dyDescent="0.2">
      <c r="B144" s="7"/>
      <c r="E144" s="404"/>
      <c r="F144" s="352"/>
    </row>
    <row r="145" spans="1:6" s="47" customFormat="1" ht="17.25" customHeight="1" x14ac:dyDescent="0.2">
      <c r="A145" s="9" t="s">
        <v>82</v>
      </c>
      <c r="B145" s="7" t="s">
        <v>103</v>
      </c>
      <c r="C145" s="10" t="s">
        <v>85</v>
      </c>
      <c r="D145" s="11">
        <v>2</v>
      </c>
      <c r="E145" s="334"/>
      <c r="F145" s="350">
        <f>D145*E145</f>
        <v>0</v>
      </c>
    </row>
    <row r="146" spans="1:6" s="47" customFormat="1" x14ac:dyDescent="0.2">
      <c r="A146" s="9"/>
      <c r="E146" s="404"/>
      <c r="F146" s="352"/>
    </row>
    <row r="147" spans="1:6" s="47" customFormat="1" ht="38.25" x14ac:dyDescent="0.2">
      <c r="A147" s="9" t="s">
        <v>83</v>
      </c>
      <c r="B147" s="7" t="s">
        <v>104</v>
      </c>
      <c r="C147" s="10" t="s">
        <v>76</v>
      </c>
      <c r="D147" s="11">
        <v>1</v>
      </c>
      <c r="E147" s="334"/>
      <c r="F147" s="350">
        <f>D147*E147</f>
        <v>0</v>
      </c>
    </row>
    <row r="148" spans="1:6" s="47" customFormat="1" x14ac:dyDescent="0.2">
      <c r="A148" s="9"/>
      <c r="B148" s="7"/>
      <c r="C148" s="10"/>
      <c r="D148" s="11"/>
      <c r="E148" s="14"/>
      <c r="F148" s="350"/>
    </row>
    <row r="149" spans="1:6" s="47" customFormat="1" ht="51.75" thickBot="1" x14ac:dyDescent="0.25">
      <c r="A149" s="9" t="s">
        <v>86</v>
      </c>
      <c r="B149" s="95" t="s">
        <v>105</v>
      </c>
      <c r="C149" s="82" t="s">
        <v>76</v>
      </c>
      <c r="D149" s="96">
        <v>0.1</v>
      </c>
      <c r="E149" s="447">
        <f>SUM(F137:F147)</f>
        <v>0</v>
      </c>
      <c r="F149" s="331">
        <f>D149*E149</f>
        <v>0</v>
      </c>
    </row>
    <row r="150" spans="1:6" s="47" customFormat="1" ht="14.25" thickTop="1" thickBot="1" x14ac:dyDescent="0.25">
      <c r="B150" s="126" t="s">
        <v>45</v>
      </c>
      <c r="C150" s="79"/>
      <c r="D150" s="80"/>
      <c r="E150" s="411"/>
      <c r="F150" s="396">
        <f>SUM(F137:F149)</f>
        <v>0</v>
      </c>
    </row>
    <row r="151" spans="1:6" s="47" customFormat="1" x14ac:dyDescent="0.2">
      <c r="A151" s="9"/>
      <c r="B151" s="7"/>
      <c r="C151" s="10"/>
      <c r="D151" s="11"/>
      <c r="E151" s="14"/>
      <c r="F151" s="350"/>
    </row>
    <row r="152" spans="1:6" s="47" customFormat="1" x14ac:dyDescent="0.2">
      <c r="A152" s="9"/>
      <c r="B152" s="7"/>
      <c r="C152" s="10"/>
      <c r="D152" s="11"/>
      <c r="E152" s="14"/>
      <c r="F152" s="350"/>
    </row>
    <row r="153" spans="1:6" s="91" customFormat="1" x14ac:dyDescent="0.2">
      <c r="A153" s="56" t="s">
        <v>43</v>
      </c>
      <c r="B153" s="75" t="s">
        <v>46</v>
      </c>
      <c r="C153" s="76"/>
      <c r="D153" s="77"/>
      <c r="E153" s="14"/>
      <c r="F153" s="351"/>
    </row>
    <row r="154" spans="1:6" s="47" customFormat="1" ht="38.25" x14ac:dyDescent="0.2">
      <c r="A154" s="9" t="s">
        <v>74</v>
      </c>
      <c r="B154" s="7" t="s">
        <v>138</v>
      </c>
      <c r="C154" s="10" t="s">
        <v>3</v>
      </c>
      <c r="D154" s="11">
        <v>2</v>
      </c>
      <c r="E154" s="334"/>
      <c r="F154" s="350">
        <f>D154*E154</f>
        <v>0</v>
      </c>
    </row>
    <row r="155" spans="1:6" s="47" customFormat="1" x14ac:dyDescent="0.2">
      <c r="A155" s="9"/>
      <c r="B155" s="7"/>
      <c r="C155" s="10"/>
      <c r="D155" s="101"/>
      <c r="E155" s="14"/>
      <c r="F155" s="350"/>
    </row>
    <row r="156" spans="1:6" s="47" customFormat="1" ht="66" customHeight="1" x14ac:dyDescent="0.2">
      <c r="A156" s="9" t="s">
        <v>77</v>
      </c>
      <c r="B156" s="7" t="s">
        <v>257</v>
      </c>
      <c r="C156" s="10" t="s">
        <v>85</v>
      </c>
      <c r="D156" s="11">
        <v>1</v>
      </c>
      <c r="E156" s="334"/>
      <c r="F156" s="350">
        <f>D156*E156</f>
        <v>0</v>
      </c>
    </row>
    <row r="157" spans="1:6" s="47" customFormat="1" x14ac:dyDescent="0.2">
      <c r="A157" s="9"/>
      <c r="E157" s="404"/>
      <c r="F157" s="352"/>
    </row>
    <row r="158" spans="1:6" s="47" customFormat="1" ht="38.25" x14ac:dyDescent="0.2">
      <c r="A158" s="9" t="s">
        <v>81</v>
      </c>
      <c r="B158" s="7" t="s">
        <v>139</v>
      </c>
      <c r="C158" s="10" t="s">
        <v>85</v>
      </c>
      <c r="D158" s="11">
        <v>1</v>
      </c>
      <c r="E158" s="334"/>
      <c r="F158" s="350">
        <f>D158*E158</f>
        <v>0</v>
      </c>
    </row>
    <row r="159" spans="1:6" s="47" customFormat="1" x14ac:dyDescent="0.2">
      <c r="A159" s="9"/>
      <c r="B159" s="7"/>
      <c r="C159" s="10"/>
      <c r="D159" s="11"/>
      <c r="E159" s="14"/>
      <c r="F159" s="350"/>
    </row>
    <row r="160" spans="1:6" s="47" customFormat="1" ht="51" x14ac:dyDescent="0.2">
      <c r="A160" s="9" t="s">
        <v>80</v>
      </c>
      <c r="B160" s="7" t="s">
        <v>369</v>
      </c>
      <c r="C160" s="10" t="s">
        <v>85</v>
      </c>
      <c r="D160" s="11">
        <v>1</v>
      </c>
      <c r="E160" s="334"/>
      <c r="F160" s="350">
        <f>D160*E160</f>
        <v>0</v>
      </c>
    </row>
    <row r="161" spans="1:6" s="47" customFormat="1" x14ac:dyDescent="0.2">
      <c r="A161" s="9"/>
      <c r="B161" s="7"/>
      <c r="C161" s="10"/>
      <c r="D161" s="11"/>
      <c r="E161" s="14"/>
      <c r="F161" s="350"/>
    </row>
    <row r="162" spans="1:6" s="47" customFormat="1" ht="38.25" x14ac:dyDescent="0.2">
      <c r="A162" s="9" t="s">
        <v>82</v>
      </c>
      <c r="B162" s="7" t="s">
        <v>376</v>
      </c>
      <c r="C162" s="10" t="s">
        <v>85</v>
      </c>
      <c r="D162" s="11">
        <v>4</v>
      </c>
      <c r="E162" s="334"/>
      <c r="F162" s="350">
        <f>D162*E162</f>
        <v>0</v>
      </c>
    </row>
    <row r="163" spans="1:6" s="47" customFormat="1" x14ac:dyDescent="0.2">
      <c r="A163" s="9"/>
      <c r="B163" s="7"/>
      <c r="C163" s="10"/>
      <c r="D163" s="11"/>
      <c r="E163" s="14"/>
      <c r="F163" s="350"/>
    </row>
    <row r="164" spans="1:6" s="47" customFormat="1" ht="39" thickBot="1" x14ac:dyDescent="0.25">
      <c r="A164" s="9" t="s">
        <v>83</v>
      </c>
      <c r="B164" s="95" t="s">
        <v>48</v>
      </c>
      <c r="C164" s="82" t="s">
        <v>76</v>
      </c>
      <c r="D164" s="96">
        <v>0.1</v>
      </c>
      <c r="E164" s="447">
        <f>SUM(F154:F162)</f>
        <v>0</v>
      </c>
      <c r="F164" s="331">
        <f>D164*E164</f>
        <v>0</v>
      </c>
    </row>
    <row r="165" spans="1:6" s="47" customFormat="1" ht="14.25" thickTop="1" thickBot="1" x14ac:dyDescent="0.25">
      <c r="A165" s="9"/>
      <c r="B165" s="125" t="s">
        <v>49</v>
      </c>
      <c r="C165" s="98"/>
      <c r="D165" s="99"/>
      <c r="E165" s="102"/>
      <c r="F165" s="353">
        <f>SUM(F154:F164)</f>
        <v>0</v>
      </c>
    </row>
    <row r="166" spans="1:6" s="47" customFormat="1" x14ac:dyDescent="0.2">
      <c r="A166" s="9"/>
      <c r="B166" s="7"/>
      <c r="C166" s="10"/>
      <c r="D166" s="11"/>
      <c r="E166" s="14"/>
      <c r="F166" s="350"/>
    </row>
    <row r="167" spans="1:6" s="47" customFormat="1" x14ac:dyDescent="0.2">
      <c r="A167" s="9"/>
      <c r="E167" s="404"/>
      <c r="F167" s="352"/>
    </row>
    <row r="168" spans="1:6" s="47" customFormat="1" x14ac:dyDescent="0.2">
      <c r="A168" s="56"/>
      <c r="B168" s="57" t="s">
        <v>108</v>
      </c>
      <c r="C168" s="55"/>
      <c r="D168" s="1"/>
      <c r="E168" s="413"/>
      <c r="F168" s="358"/>
    </row>
    <row r="169" spans="1:6" s="47" customFormat="1" x14ac:dyDescent="0.2">
      <c r="A169" s="9"/>
      <c r="B169" s="1"/>
      <c r="C169" s="55"/>
      <c r="D169" s="1"/>
      <c r="E169" s="413"/>
      <c r="F169" s="355"/>
    </row>
    <row r="170" spans="1:6" s="47" customFormat="1" ht="13.5" thickBot="1" x14ac:dyDescent="0.25">
      <c r="A170" s="56"/>
      <c r="B170" s="83" t="s">
        <v>454</v>
      </c>
      <c r="C170" s="84"/>
      <c r="D170" s="85"/>
      <c r="E170" s="414"/>
      <c r="F170" s="359">
        <f>SUM(F165+F150+F84+F65+F46+F133)</f>
        <v>0</v>
      </c>
    </row>
    <row r="171" spans="1:6" s="47" customFormat="1" ht="14.25" thickTop="1" thickBot="1" x14ac:dyDescent="0.25">
      <c r="A171" s="9"/>
      <c r="B171" s="87" t="s">
        <v>109</v>
      </c>
      <c r="C171" s="88"/>
      <c r="D171" s="87"/>
      <c r="E171" s="415"/>
      <c r="F171" s="360">
        <f>SUM(F170*0.095)</f>
        <v>0</v>
      </c>
    </row>
    <row r="172" spans="1:6" s="47" customFormat="1" ht="13.5" thickTop="1" x14ac:dyDescent="0.2">
      <c r="A172" s="9"/>
      <c r="B172" s="123"/>
      <c r="C172" s="122"/>
      <c r="D172" s="123"/>
      <c r="E172" s="416"/>
      <c r="F172" s="361"/>
    </row>
    <row r="173" spans="1:6" s="47" customFormat="1" ht="13.5" thickBot="1" x14ac:dyDescent="0.25">
      <c r="A173" s="9"/>
      <c r="B173" s="123"/>
      <c r="C173" s="122"/>
      <c r="D173" s="123"/>
      <c r="E173" s="416"/>
      <c r="F173" s="361"/>
    </row>
    <row r="174" spans="1:6" s="47" customFormat="1" ht="16.5" thickTop="1" thickBot="1" x14ac:dyDescent="0.3">
      <c r="A174" s="9"/>
      <c r="B174" s="129" t="s">
        <v>379</v>
      </c>
      <c r="C174" s="130"/>
      <c r="D174" s="131"/>
      <c r="E174" s="417"/>
      <c r="F174" s="362">
        <f>SUM(F170:F171)</f>
        <v>0</v>
      </c>
    </row>
    <row r="175" spans="1:6" s="47" customFormat="1" x14ac:dyDescent="0.2">
      <c r="A175" s="56"/>
      <c r="B175" s="75"/>
      <c r="E175" s="404"/>
      <c r="F175" s="352"/>
    </row>
    <row r="176" spans="1:6" x14ac:dyDescent="0.2">
      <c r="A176" s="1"/>
      <c r="B176" s="1"/>
      <c r="C176" s="1"/>
      <c r="D176" s="1"/>
      <c r="E176" s="412"/>
      <c r="F176" s="355"/>
    </row>
    <row r="177" spans="1:6" x14ac:dyDescent="0.2">
      <c r="A177" s="9"/>
      <c r="B177" s="1"/>
      <c r="C177" s="55"/>
      <c r="D177" s="1"/>
      <c r="E177" s="413"/>
      <c r="F177" s="355"/>
    </row>
    <row r="178" spans="1:6" x14ac:dyDescent="0.2">
      <c r="A178" s="9"/>
      <c r="B178" s="1"/>
      <c r="C178" s="55"/>
      <c r="D178" s="1"/>
      <c r="E178" s="413"/>
      <c r="F178" s="355"/>
    </row>
    <row r="179" spans="1:6" x14ac:dyDescent="0.2">
      <c r="A179" s="9"/>
      <c r="B179" s="1"/>
      <c r="C179" s="55"/>
      <c r="D179" s="1"/>
      <c r="E179" s="413"/>
      <c r="F179" s="355"/>
    </row>
    <row r="180" spans="1:6" x14ac:dyDescent="0.2">
      <c r="A180" s="9"/>
      <c r="B180" s="1"/>
      <c r="C180" s="55"/>
      <c r="D180" s="1"/>
      <c r="E180" s="413"/>
      <c r="F180" s="355"/>
    </row>
  </sheetData>
  <sheetProtection password="CC17" sheet="1" objects="1" scenarios="1" formatCells="0" formatColumns="0" selectLockedCells="1"/>
  <protectedRanges>
    <protectedRange sqref="E1:E1048576" name="Obseg1"/>
  </protectedRanges>
  <pageMargins left="0.75" right="0.75" top="1" bottom="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FAB42-BC23-4CB5-BB37-7D9F654DD496}">
  <dimension ref="A1:I47"/>
  <sheetViews>
    <sheetView tabSelected="1" topLeftCell="A22" zoomScaleNormal="100" zoomScaleSheetLayoutView="100" workbookViewId="0">
      <selection activeCell="E14" sqref="E14"/>
    </sheetView>
  </sheetViews>
  <sheetFormatPr defaultRowHeight="12.75" x14ac:dyDescent="0.2"/>
  <cols>
    <col min="1" max="1" width="5.140625" customWidth="1"/>
    <col min="2" max="2" width="44.140625" customWidth="1"/>
    <col min="3" max="3" width="6.7109375" customWidth="1"/>
    <col min="4" max="4" width="6.85546875" customWidth="1"/>
    <col min="5" max="5" width="11.42578125" style="424" customWidth="1"/>
    <col min="6" max="6" width="12.5703125" style="403" customWidth="1"/>
  </cols>
  <sheetData>
    <row r="1" spans="1:9" s="2" customFormat="1" x14ac:dyDescent="0.2">
      <c r="A1" s="104"/>
      <c r="B1" s="119"/>
      <c r="C1" s="120"/>
      <c r="D1" s="120"/>
      <c r="E1" s="418"/>
      <c r="F1" s="398"/>
      <c r="G1" s="120"/>
      <c r="H1" s="121"/>
    </row>
    <row r="2" spans="1:9" s="2" customFormat="1" x14ac:dyDescent="0.2">
      <c r="A2" s="158" t="s">
        <v>72</v>
      </c>
      <c r="B2" s="153" t="s">
        <v>305</v>
      </c>
      <c r="C2" s="154"/>
      <c r="D2" s="154"/>
      <c r="E2" s="419"/>
      <c r="F2" s="154"/>
      <c r="H2" s="116"/>
    </row>
    <row r="3" spans="1:9" s="2" customFormat="1" x14ac:dyDescent="0.2">
      <c r="A3" s="155"/>
      <c r="B3" s="156" t="s">
        <v>306</v>
      </c>
      <c r="C3" s="157"/>
      <c r="D3" s="157"/>
      <c r="E3" s="420"/>
      <c r="F3" s="157"/>
      <c r="G3" s="3"/>
      <c r="H3" s="117"/>
    </row>
    <row r="4" spans="1:9" s="2" customFormat="1" ht="38.25" x14ac:dyDescent="0.2">
      <c r="A4" s="104"/>
      <c r="B4" s="119"/>
      <c r="C4" s="322" t="s">
        <v>425</v>
      </c>
      <c r="D4" s="57" t="s">
        <v>424</v>
      </c>
      <c r="E4" s="421" t="s">
        <v>426</v>
      </c>
      <c r="F4" s="363" t="s">
        <v>459</v>
      </c>
      <c r="G4" s="120"/>
      <c r="H4" s="121"/>
    </row>
    <row r="5" spans="1:9" s="91" customFormat="1" ht="59.65" customHeight="1" x14ac:dyDescent="0.2">
      <c r="A5" s="9"/>
      <c r="B5" s="136" t="s">
        <v>142</v>
      </c>
      <c r="C5" s="10"/>
      <c r="D5" s="11"/>
      <c r="E5" s="14"/>
      <c r="F5" s="350"/>
    </row>
    <row r="6" spans="1:9" s="91" customFormat="1" ht="11.65" customHeight="1" x14ac:dyDescent="0.2">
      <c r="A6" s="9"/>
      <c r="B6" s="127"/>
      <c r="C6" s="10"/>
      <c r="D6" s="11"/>
      <c r="E6" s="14"/>
      <c r="F6" s="350"/>
    </row>
    <row r="7" spans="1:9" s="91" customFormat="1" ht="37.9" customHeight="1" x14ac:dyDescent="0.2">
      <c r="A7" s="9"/>
      <c r="B7" s="136" t="s">
        <v>149</v>
      </c>
      <c r="C7" s="10"/>
      <c r="D7" s="11"/>
      <c r="E7" s="14"/>
      <c r="F7" s="350"/>
    </row>
    <row r="8" spans="1:9" s="91" customFormat="1" ht="9.9499999999999993" customHeight="1" x14ac:dyDescent="0.2">
      <c r="A8" s="9"/>
      <c r="B8" s="7"/>
      <c r="C8" s="10"/>
      <c r="D8" s="11"/>
      <c r="E8" s="14"/>
      <c r="F8" s="350"/>
    </row>
    <row r="9" spans="1:9" s="91" customFormat="1" ht="47.1" customHeight="1" x14ac:dyDescent="0.2">
      <c r="A9" s="9"/>
      <c r="B9" s="136" t="s">
        <v>130</v>
      </c>
      <c r="C9" s="10"/>
      <c r="D9" s="11"/>
      <c r="E9" s="14"/>
      <c r="F9" s="350"/>
    </row>
    <row r="10" spans="1:9" s="1" customFormat="1" x14ac:dyDescent="0.2">
      <c r="A10" s="9"/>
      <c r="C10" s="55"/>
      <c r="E10" s="413"/>
      <c r="F10" s="355"/>
    </row>
    <row r="11" spans="1:9" s="1" customFormat="1" x14ac:dyDescent="0.2">
      <c r="A11" s="56" t="s">
        <v>84</v>
      </c>
      <c r="B11" s="57" t="s">
        <v>185</v>
      </c>
      <c r="C11" s="55"/>
      <c r="E11" s="413"/>
      <c r="F11" s="355"/>
    </row>
    <row r="12" spans="1:9" s="1" customFormat="1" ht="54.6" customHeight="1" x14ac:dyDescent="0.2">
      <c r="A12" s="9" t="s">
        <v>74</v>
      </c>
      <c r="B12" s="58" t="s">
        <v>186</v>
      </c>
      <c r="C12" s="55"/>
      <c r="E12" s="413"/>
      <c r="F12" s="355"/>
    </row>
    <row r="13" spans="1:9" s="1" customFormat="1" x14ac:dyDescent="0.2">
      <c r="A13" s="9"/>
      <c r="B13" s="58" t="s">
        <v>308</v>
      </c>
      <c r="C13" s="55" t="s">
        <v>85</v>
      </c>
      <c r="D13" s="59">
        <v>1</v>
      </c>
      <c r="E13" s="405"/>
      <c r="F13" s="357">
        <f>SUM(D13*E13)</f>
        <v>0</v>
      </c>
    </row>
    <row r="14" spans="1:9" s="1" customFormat="1" x14ac:dyDescent="0.2">
      <c r="A14" s="9"/>
      <c r="B14" s="58" t="s">
        <v>309</v>
      </c>
      <c r="C14" s="55" t="s">
        <v>85</v>
      </c>
      <c r="D14" s="59">
        <v>1</v>
      </c>
      <c r="E14" s="405"/>
      <c r="F14" s="357">
        <f>SUM(D14*E14)</f>
        <v>0</v>
      </c>
      <c r="H14" s="59"/>
    </row>
    <row r="15" spans="1:9" s="1" customFormat="1" ht="15.75" customHeight="1" x14ac:dyDescent="0.2">
      <c r="A15" s="9"/>
      <c r="B15" s="60"/>
      <c r="C15" s="55"/>
      <c r="D15" s="59"/>
      <c r="E15" s="413"/>
      <c r="F15" s="357"/>
    </row>
    <row r="16" spans="1:9" s="1" customFormat="1" ht="303.75" customHeight="1" x14ac:dyDescent="0.2">
      <c r="A16" s="9" t="s">
        <v>77</v>
      </c>
      <c r="B16" s="58" t="s">
        <v>361</v>
      </c>
      <c r="C16" s="55"/>
      <c r="D16" s="59"/>
      <c r="E16" s="413"/>
      <c r="F16" s="357"/>
      <c r="I16" s="58"/>
    </row>
    <row r="17" spans="1:8" s="1" customFormat="1" ht="33" customHeight="1" x14ac:dyDescent="0.2">
      <c r="A17" s="9"/>
      <c r="B17" s="58" t="s">
        <v>336</v>
      </c>
      <c r="C17" s="55"/>
      <c r="D17" s="59"/>
      <c r="E17" s="413"/>
      <c r="F17" s="357"/>
    </row>
    <row r="18" spans="1:8" s="1" customFormat="1" x14ac:dyDescent="0.2">
      <c r="A18" s="9"/>
      <c r="B18" s="58" t="s">
        <v>308</v>
      </c>
      <c r="C18" s="55" t="s">
        <v>85</v>
      </c>
      <c r="D18" s="59">
        <v>1</v>
      </c>
      <c r="E18" s="405"/>
      <c r="F18" s="357">
        <f t="shared" ref="F18:F19" si="0">SUM(D18*E18)</f>
        <v>0</v>
      </c>
    </row>
    <row r="19" spans="1:8" s="1" customFormat="1" ht="25.5" x14ac:dyDescent="0.2">
      <c r="A19" s="9"/>
      <c r="B19" s="58" t="s">
        <v>313</v>
      </c>
      <c r="C19" s="55" t="s">
        <v>85</v>
      </c>
      <c r="D19" s="59">
        <v>1</v>
      </c>
      <c r="E19" s="405"/>
      <c r="F19" s="357">
        <f t="shared" si="0"/>
        <v>0</v>
      </c>
      <c r="H19" s="59"/>
    </row>
    <row r="20" spans="1:8" s="1" customFormat="1" x14ac:dyDescent="0.2">
      <c r="A20" s="9"/>
      <c r="E20" s="412"/>
      <c r="F20" s="355"/>
    </row>
    <row r="21" spans="1:8" s="1" customFormat="1" ht="182.25" customHeight="1" x14ac:dyDescent="0.2">
      <c r="A21" s="63" t="s">
        <v>80</v>
      </c>
      <c r="B21" s="321" t="s">
        <v>409</v>
      </c>
      <c r="C21" s="58"/>
      <c r="D21" s="61"/>
      <c r="E21" s="62"/>
      <c r="F21" s="356"/>
    </row>
    <row r="22" spans="1:8" s="1" customFormat="1" x14ac:dyDescent="0.2">
      <c r="A22" s="9"/>
      <c r="B22" s="58"/>
      <c r="C22" s="55" t="s">
        <v>78</v>
      </c>
      <c r="D22" s="59">
        <v>7</v>
      </c>
      <c r="E22" s="405"/>
      <c r="F22" s="357">
        <f>SUM(D22*E22)</f>
        <v>0</v>
      </c>
    </row>
    <row r="23" spans="1:8" s="1" customFormat="1" x14ac:dyDescent="0.2">
      <c r="A23" s="9"/>
      <c r="B23" s="58"/>
      <c r="C23" s="55"/>
      <c r="D23" s="59"/>
      <c r="E23" s="413"/>
      <c r="F23" s="357"/>
    </row>
    <row r="24" spans="1:8" s="1" customFormat="1" ht="38.25" x14ac:dyDescent="0.2">
      <c r="A24" s="63" t="s">
        <v>82</v>
      </c>
      <c r="B24" s="64" t="s">
        <v>172</v>
      </c>
      <c r="C24" s="58"/>
      <c r="D24" s="61"/>
      <c r="E24" s="62"/>
      <c r="F24" s="356"/>
    </row>
    <row r="25" spans="1:8" s="1" customFormat="1" ht="12" customHeight="1" x14ac:dyDescent="0.2">
      <c r="A25" s="9"/>
      <c r="B25" s="58" t="s">
        <v>310</v>
      </c>
      <c r="C25" s="55" t="s">
        <v>78</v>
      </c>
      <c r="D25" s="59">
        <v>0.85</v>
      </c>
      <c r="E25" s="405"/>
      <c r="F25" s="357">
        <f>SUM(D25*E25)</f>
        <v>0</v>
      </c>
    </row>
    <row r="26" spans="1:8" s="1" customFormat="1" ht="12" customHeight="1" x14ac:dyDescent="0.2">
      <c r="A26" s="9"/>
      <c r="B26" s="58"/>
      <c r="C26" s="55"/>
      <c r="D26" s="59"/>
      <c r="E26" s="413"/>
      <c r="F26" s="357"/>
    </row>
    <row r="27" spans="1:8" s="1" customFormat="1" ht="42" customHeight="1" x14ac:dyDescent="0.2">
      <c r="A27" s="9" t="s">
        <v>83</v>
      </c>
      <c r="B27" s="7" t="s">
        <v>97</v>
      </c>
      <c r="C27" s="10" t="s">
        <v>79</v>
      </c>
      <c r="D27" s="11">
        <v>7</v>
      </c>
      <c r="E27" s="334"/>
      <c r="F27" s="357">
        <f>D27*E27</f>
        <v>0</v>
      </c>
    </row>
    <row r="28" spans="1:8" s="1" customFormat="1" ht="12" customHeight="1" x14ac:dyDescent="0.2">
      <c r="E28" s="412"/>
      <c r="F28" s="355"/>
    </row>
    <row r="29" spans="1:8" s="1" customFormat="1" ht="40.5" customHeight="1" x14ac:dyDescent="0.2">
      <c r="A29" s="63" t="s">
        <v>86</v>
      </c>
      <c r="B29" s="7" t="s">
        <v>96</v>
      </c>
      <c r="C29" s="10" t="s">
        <v>79</v>
      </c>
      <c r="D29" s="11">
        <v>7</v>
      </c>
      <c r="E29" s="334"/>
      <c r="F29" s="357">
        <f>D29*E29</f>
        <v>0</v>
      </c>
    </row>
    <row r="30" spans="1:8" s="1" customFormat="1" ht="14.25" customHeight="1" x14ac:dyDescent="0.2">
      <c r="A30" s="63"/>
      <c r="B30" s="64"/>
      <c r="C30" s="58"/>
      <c r="D30" s="61"/>
      <c r="E30" s="62"/>
      <c r="F30" s="356"/>
    </row>
    <row r="31" spans="1:8" s="1" customFormat="1" ht="56.25" customHeight="1" thickBot="1" x14ac:dyDescent="0.25">
      <c r="A31" s="63" t="s">
        <v>87</v>
      </c>
      <c r="B31" s="67" t="s">
        <v>99</v>
      </c>
      <c r="C31" s="68" t="s">
        <v>76</v>
      </c>
      <c r="D31" s="69">
        <v>0.1</v>
      </c>
      <c r="E31" s="453">
        <f>SUM(F13:F29)</f>
        <v>0</v>
      </c>
      <c r="F31" s="332">
        <f>D31*E31</f>
        <v>0</v>
      </c>
    </row>
    <row r="32" spans="1:8" s="1" customFormat="1" ht="16.5" thickTop="1" thickBot="1" x14ac:dyDescent="0.3">
      <c r="A32" s="9"/>
      <c r="B32" s="70" t="s">
        <v>94</v>
      </c>
      <c r="C32" s="71"/>
      <c r="D32" s="72"/>
      <c r="E32" s="425"/>
      <c r="F32" s="365">
        <f>SUM(F13:F31)</f>
        <v>0</v>
      </c>
    </row>
    <row r="33" spans="1:6" s="1" customFormat="1" x14ac:dyDescent="0.2">
      <c r="A33" s="63"/>
      <c r="C33" s="60"/>
      <c r="D33" s="65"/>
      <c r="E33" s="66"/>
      <c r="F33" s="364"/>
    </row>
    <row r="34" spans="1:6" s="47" customFormat="1" x14ac:dyDescent="0.2">
      <c r="A34" s="9"/>
      <c r="E34" s="404"/>
      <c r="F34" s="352"/>
    </row>
    <row r="35" spans="1:6" s="47" customFormat="1" x14ac:dyDescent="0.2">
      <c r="A35" s="56"/>
      <c r="B35" s="57" t="s">
        <v>108</v>
      </c>
      <c r="C35" s="55"/>
      <c r="D35" s="1"/>
      <c r="E35" s="413"/>
      <c r="F35" s="358"/>
    </row>
    <row r="36" spans="1:6" s="47" customFormat="1" x14ac:dyDescent="0.2">
      <c r="A36" s="9"/>
      <c r="B36" s="1"/>
      <c r="C36" s="55"/>
      <c r="D36" s="1"/>
      <c r="E36" s="413"/>
      <c r="F36" s="355"/>
    </row>
    <row r="37" spans="1:6" s="47" customFormat="1" ht="26.25" thickBot="1" x14ac:dyDescent="0.25">
      <c r="A37" s="56"/>
      <c r="B37" s="83" t="s">
        <v>455</v>
      </c>
      <c r="C37" s="84"/>
      <c r="D37" s="85"/>
      <c r="E37" s="414"/>
      <c r="F37" s="397">
        <f>SUM(F32)</f>
        <v>0</v>
      </c>
    </row>
    <row r="38" spans="1:6" s="47" customFormat="1" ht="14.25" thickTop="1" thickBot="1" x14ac:dyDescent="0.25">
      <c r="A38" s="9"/>
      <c r="B38" s="87" t="s">
        <v>109</v>
      </c>
      <c r="C38" s="88"/>
      <c r="D38" s="87"/>
      <c r="E38" s="415"/>
      <c r="F38" s="360">
        <f>SUM(F37*0.095)</f>
        <v>0</v>
      </c>
    </row>
    <row r="39" spans="1:6" s="47" customFormat="1" ht="13.5" thickTop="1" x14ac:dyDescent="0.2">
      <c r="A39" s="9"/>
      <c r="B39" s="123"/>
      <c r="C39" s="122"/>
      <c r="D39" s="123"/>
      <c r="E39" s="416"/>
      <c r="F39" s="361"/>
    </row>
    <row r="40" spans="1:6" s="47" customFormat="1" ht="13.5" thickBot="1" x14ac:dyDescent="0.25">
      <c r="A40" s="9"/>
      <c r="B40" s="123"/>
      <c r="C40" s="122"/>
      <c r="D40" s="123"/>
      <c r="E40" s="416"/>
      <c r="F40" s="361"/>
    </row>
    <row r="41" spans="1:6" s="47" customFormat="1" ht="16.5" thickTop="1" thickBot="1" x14ac:dyDescent="0.3">
      <c r="A41" s="9"/>
      <c r="B41" s="129" t="s">
        <v>379</v>
      </c>
      <c r="C41" s="130"/>
      <c r="D41" s="131"/>
      <c r="E41" s="417"/>
      <c r="F41" s="362">
        <f>SUM(F37:F38)</f>
        <v>0</v>
      </c>
    </row>
    <row r="42" spans="1:6" s="47" customFormat="1" x14ac:dyDescent="0.2">
      <c r="A42" s="56"/>
      <c r="B42" s="75"/>
      <c r="E42" s="404"/>
      <c r="F42" s="352"/>
    </row>
    <row r="43" spans="1:6" s="1" customFormat="1" x14ac:dyDescent="0.2">
      <c r="A43" s="9"/>
      <c r="C43" s="55"/>
      <c r="E43" s="413"/>
      <c r="F43" s="355"/>
    </row>
    <row r="44" spans="1:6" x14ac:dyDescent="0.2">
      <c r="A44" s="9"/>
      <c r="B44" s="1"/>
      <c r="C44" s="55"/>
      <c r="D44" s="1"/>
      <c r="E44" s="413"/>
      <c r="F44" s="355"/>
    </row>
    <row r="45" spans="1:6" x14ac:dyDescent="0.2">
      <c r="A45" s="9"/>
      <c r="B45" s="1"/>
      <c r="C45" s="55"/>
      <c r="D45" s="1"/>
      <c r="E45" s="413"/>
      <c r="F45" s="355"/>
    </row>
    <row r="46" spans="1:6" x14ac:dyDescent="0.2">
      <c r="A46" s="9"/>
      <c r="B46" s="1"/>
      <c r="C46" s="55"/>
      <c r="D46" s="1"/>
      <c r="E46" s="413"/>
      <c r="F46" s="355"/>
    </row>
    <row r="47" spans="1:6" x14ac:dyDescent="0.2">
      <c r="A47" s="9"/>
      <c r="B47" s="1"/>
      <c r="C47" s="55"/>
      <c r="D47" s="1"/>
      <c r="E47" s="413"/>
      <c r="F47" s="355"/>
    </row>
  </sheetData>
  <sheetProtection password="CC17" sheet="1" objects="1" scenarios="1" formatCells="0" formatColumns="0" selectLockedCells="1"/>
  <protectedRanges>
    <protectedRange sqref="E1:E1048576" name="Obseg1"/>
  </protectedRange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"/>
  <sheetViews>
    <sheetView topLeftCell="A34" zoomScaleNormal="100" zoomScaleSheetLayoutView="100" workbookViewId="0">
      <selection activeCell="K60" sqref="K60"/>
    </sheetView>
  </sheetViews>
  <sheetFormatPr defaultColWidth="9.140625" defaultRowHeight="12.75" x14ac:dyDescent="0.2"/>
  <cols>
    <col min="1" max="1" width="4.85546875" style="104" customWidth="1"/>
    <col min="2" max="2" width="4.85546875" style="2" customWidth="1"/>
    <col min="3" max="6" width="9.140625" style="2"/>
    <col min="7" max="7" width="10.5703125" style="2" customWidth="1"/>
    <col min="8" max="8" width="23.85546875" style="2" customWidth="1"/>
    <col min="9" max="16384" width="9.140625" style="2"/>
  </cols>
  <sheetData>
    <row r="1" spans="1:8" ht="19.5" customHeight="1" x14ac:dyDescent="0.35">
      <c r="A1" s="155"/>
      <c r="B1" s="455" t="s">
        <v>73</v>
      </c>
      <c r="C1" s="455"/>
      <c r="D1" s="455"/>
      <c r="E1" s="455"/>
      <c r="F1" s="455"/>
      <c r="G1" s="455"/>
      <c r="H1" s="455"/>
    </row>
    <row r="2" spans="1:8" ht="12.4" customHeight="1" x14ac:dyDescent="0.25">
      <c r="A2" s="155"/>
      <c r="B2" s="213"/>
      <c r="C2" s="213"/>
      <c r="D2" s="213"/>
      <c r="E2" s="213"/>
      <c r="F2" s="213"/>
      <c r="G2" s="213"/>
      <c r="H2" s="213"/>
    </row>
    <row r="3" spans="1:8" ht="14.45" customHeight="1" x14ac:dyDescent="0.25">
      <c r="A3" s="155"/>
      <c r="B3" s="214" t="s">
        <v>223</v>
      </c>
      <c r="C3" s="215"/>
      <c r="D3" s="215"/>
      <c r="E3" s="215"/>
      <c r="F3" s="215"/>
      <c r="G3" s="215"/>
      <c r="H3" s="215"/>
    </row>
    <row r="4" spans="1:8" s="152" customFormat="1" ht="15" x14ac:dyDescent="0.25">
      <c r="A4" s="238"/>
      <c r="B4" s="239" t="s">
        <v>220</v>
      </c>
      <c r="C4" s="240"/>
      <c r="D4" s="240"/>
      <c r="E4" s="240"/>
      <c r="F4" s="240"/>
      <c r="G4" s="240"/>
      <c r="H4" s="240"/>
    </row>
    <row r="5" spans="1:8" ht="15" x14ac:dyDescent="0.25">
      <c r="A5" s="155"/>
      <c r="B5" s="216"/>
      <c r="C5" s="215"/>
      <c r="D5" s="215"/>
      <c r="E5" s="215"/>
      <c r="F5" s="215"/>
      <c r="G5" s="215"/>
      <c r="H5" s="215"/>
    </row>
    <row r="6" spans="1:8" x14ac:dyDescent="0.2">
      <c r="A6" s="151"/>
    </row>
    <row r="7" spans="1:8" s="152" customFormat="1" ht="15.75" x14ac:dyDescent="0.25">
      <c r="A7" s="150"/>
      <c r="B7" s="456" t="s">
        <v>221</v>
      </c>
      <c r="C7" s="456"/>
      <c r="D7" s="456"/>
      <c r="E7" s="456"/>
      <c r="F7" s="456"/>
      <c r="G7" s="456"/>
      <c r="H7" s="456"/>
    </row>
    <row r="8" spans="1:8" ht="15.75" x14ac:dyDescent="0.25">
      <c r="A8" s="150"/>
      <c r="B8" s="140"/>
    </row>
    <row r="9" spans="1:8" x14ac:dyDescent="0.2">
      <c r="A9" s="151"/>
    </row>
    <row r="10" spans="1:8" x14ac:dyDescent="0.2">
      <c r="A10" s="159" t="s">
        <v>74</v>
      </c>
      <c r="B10" s="57" t="s">
        <v>112</v>
      </c>
      <c r="H10" s="4"/>
    </row>
    <row r="11" spans="1:8" s="144" customFormat="1" x14ac:dyDescent="0.2">
      <c r="A11" s="159"/>
      <c r="B11" s="141" t="s">
        <v>225</v>
      </c>
      <c r="C11" s="142"/>
      <c r="D11" s="142"/>
      <c r="E11" s="142"/>
      <c r="F11" s="142"/>
      <c r="G11" s="142"/>
      <c r="H11" s="143">
        <f>SUM('1 Ljubljana'!F165)</f>
        <v>0</v>
      </c>
    </row>
    <row r="12" spans="1:8" x14ac:dyDescent="0.2">
      <c r="A12" s="159"/>
      <c r="B12" s="57"/>
      <c r="H12" s="116"/>
    </row>
    <row r="13" spans="1:8" x14ac:dyDescent="0.2">
      <c r="A13" s="159" t="s">
        <v>77</v>
      </c>
      <c r="B13" s="57" t="s">
        <v>224</v>
      </c>
      <c r="H13" s="116"/>
    </row>
    <row r="14" spans="1:8" s="144" customFormat="1" x14ac:dyDescent="0.2">
      <c r="A14" s="159"/>
      <c r="B14" s="141" t="s">
        <v>226</v>
      </c>
      <c r="C14" s="142"/>
      <c r="D14" s="142"/>
      <c r="E14" s="142"/>
      <c r="F14" s="142"/>
      <c r="G14" s="142"/>
      <c r="H14" s="143">
        <f>SUM('2 Ljubljana'!F43)</f>
        <v>0</v>
      </c>
    </row>
    <row r="15" spans="1:8" x14ac:dyDescent="0.2">
      <c r="A15" s="159"/>
      <c r="B15" s="57"/>
      <c r="H15" s="116"/>
    </row>
    <row r="16" spans="1:8" x14ac:dyDescent="0.2">
      <c r="A16" s="159" t="s">
        <v>81</v>
      </c>
      <c r="B16" s="57" t="s">
        <v>113</v>
      </c>
      <c r="H16" s="116"/>
    </row>
    <row r="17" spans="1:8" s="144" customFormat="1" x14ac:dyDescent="0.2">
      <c r="A17" s="159"/>
      <c r="B17" s="141" t="s">
        <v>227</v>
      </c>
      <c r="C17" s="142"/>
      <c r="D17" s="142"/>
      <c r="E17" s="142"/>
      <c r="F17" s="142"/>
      <c r="G17" s="142"/>
      <c r="H17" s="143">
        <f>SUM('3 Ljubljana'!F40)</f>
        <v>0</v>
      </c>
    </row>
    <row r="18" spans="1:8" x14ac:dyDescent="0.2">
      <c r="A18" s="159"/>
      <c r="B18" s="57"/>
      <c r="H18" s="4"/>
    </row>
    <row r="19" spans="1:8" x14ac:dyDescent="0.2">
      <c r="A19" s="159" t="s">
        <v>80</v>
      </c>
      <c r="B19" s="57" t="s">
        <v>123</v>
      </c>
      <c r="H19" s="4"/>
    </row>
    <row r="20" spans="1:8" s="144" customFormat="1" x14ac:dyDescent="0.2">
      <c r="A20" s="159"/>
      <c r="B20" s="141" t="s">
        <v>228</v>
      </c>
      <c r="C20" s="142"/>
      <c r="D20" s="142"/>
      <c r="E20" s="142"/>
      <c r="F20" s="142"/>
      <c r="G20" s="142"/>
      <c r="H20" s="143">
        <f>SUM('4  Ljubljana'!F184)</f>
        <v>0</v>
      </c>
    </row>
    <row r="21" spans="1:8" x14ac:dyDescent="0.2">
      <c r="A21" s="159"/>
      <c r="B21" s="57"/>
      <c r="H21" s="4"/>
    </row>
    <row r="22" spans="1:8" x14ac:dyDescent="0.2">
      <c r="A22" s="159" t="s">
        <v>82</v>
      </c>
      <c r="B22" s="57" t="s">
        <v>114</v>
      </c>
      <c r="H22" s="4"/>
    </row>
    <row r="23" spans="1:8" s="144" customFormat="1" x14ac:dyDescent="0.2">
      <c r="A23" s="159"/>
      <c r="B23" s="141" t="s">
        <v>229</v>
      </c>
      <c r="C23" s="142"/>
      <c r="D23" s="142"/>
      <c r="E23" s="142"/>
      <c r="F23" s="142"/>
      <c r="G23" s="142"/>
      <c r="H23" s="143">
        <f>SUM('5 Ljubljana'!F181)</f>
        <v>0</v>
      </c>
    </row>
    <row r="24" spans="1:8" x14ac:dyDescent="0.2">
      <c r="A24" s="159"/>
      <c r="B24" s="57"/>
      <c r="H24" s="4"/>
    </row>
    <row r="25" spans="1:8" x14ac:dyDescent="0.2">
      <c r="A25" s="159" t="s">
        <v>83</v>
      </c>
      <c r="B25" s="57" t="s">
        <v>115</v>
      </c>
      <c r="H25" s="4"/>
    </row>
    <row r="26" spans="1:8" s="144" customFormat="1" x14ac:dyDescent="0.2">
      <c r="A26" s="159"/>
      <c r="B26" s="141" t="s">
        <v>230</v>
      </c>
      <c r="C26" s="142"/>
      <c r="D26" s="142"/>
      <c r="E26" s="142"/>
      <c r="F26" s="142"/>
      <c r="G26" s="142"/>
      <c r="H26" s="143">
        <f>SUM('6  Kamnik'!F47)</f>
        <v>0</v>
      </c>
    </row>
    <row r="27" spans="1:8" x14ac:dyDescent="0.2">
      <c r="A27" s="159"/>
      <c r="B27" s="57"/>
      <c r="H27" s="4"/>
    </row>
    <row r="28" spans="1:8" x14ac:dyDescent="0.2">
      <c r="A28" s="159" t="s">
        <v>86</v>
      </c>
      <c r="B28" s="57" t="s">
        <v>184</v>
      </c>
      <c r="H28" s="4"/>
    </row>
    <row r="29" spans="1:8" s="144" customFormat="1" x14ac:dyDescent="0.2">
      <c r="A29" s="159"/>
      <c r="B29" s="146" t="s">
        <v>240</v>
      </c>
      <c r="C29" s="142"/>
      <c r="D29" s="142"/>
      <c r="E29" s="142"/>
      <c r="F29" s="142"/>
      <c r="G29" s="142"/>
      <c r="H29" s="143">
        <f>SUM('7  Jesenice'!F48)</f>
        <v>0</v>
      </c>
    </row>
    <row r="30" spans="1:8" x14ac:dyDescent="0.2">
      <c r="A30" s="159"/>
      <c r="B30" s="57"/>
      <c r="H30" s="4"/>
    </row>
    <row r="31" spans="1:8" x14ac:dyDescent="0.2">
      <c r="A31" s="159" t="s">
        <v>87</v>
      </c>
      <c r="B31" s="57" t="s">
        <v>116</v>
      </c>
      <c r="H31" s="4"/>
    </row>
    <row r="32" spans="1:8" s="144" customFormat="1" x14ac:dyDescent="0.2">
      <c r="A32" s="159"/>
      <c r="B32" s="141" t="s">
        <v>231</v>
      </c>
      <c r="C32" s="142"/>
      <c r="D32" s="142"/>
      <c r="E32" s="142"/>
      <c r="F32" s="142"/>
      <c r="G32" s="142"/>
      <c r="H32" s="143">
        <f>SUM('8 Postojna'!F54)</f>
        <v>0</v>
      </c>
    </row>
    <row r="33" spans="1:8" ht="13.9" customHeight="1" x14ac:dyDescent="0.2">
      <c r="A33" s="159"/>
      <c r="B33" s="57"/>
      <c r="H33" s="4"/>
    </row>
    <row r="34" spans="1:8" x14ac:dyDescent="0.2">
      <c r="A34" s="159" t="s">
        <v>106</v>
      </c>
      <c r="B34" s="57" t="s">
        <v>114</v>
      </c>
    </row>
    <row r="35" spans="1:8" s="144" customFormat="1" x14ac:dyDescent="0.2">
      <c r="A35" s="159"/>
      <c r="B35" s="141" t="s">
        <v>232</v>
      </c>
      <c r="C35" s="142"/>
      <c r="D35" s="142"/>
      <c r="E35" s="142"/>
      <c r="F35" s="142"/>
      <c r="G35" s="142"/>
      <c r="H35" s="143">
        <f>SUM('9 Postojna'!F179)</f>
        <v>0</v>
      </c>
    </row>
    <row r="36" spans="1:8" x14ac:dyDescent="0.2">
      <c r="A36" s="159"/>
      <c r="B36" s="119"/>
      <c r="C36" s="120"/>
      <c r="D36" s="120"/>
      <c r="E36" s="120"/>
      <c r="F36" s="120"/>
      <c r="G36" s="120"/>
      <c r="H36" s="121"/>
    </row>
    <row r="37" spans="1:8" x14ac:dyDescent="0.2">
      <c r="A37" s="159" t="s">
        <v>107</v>
      </c>
      <c r="B37" s="57" t="s">
        <v>122</v>
      </c>
      <c r="H37" s="115"/>
    </row>
    <row r="38" spans="1:8" s="144" customFormat="1" x14ac:dyDescent="0.2">
      <c r="A38" s="159"/>
      <c r="B38" s="141" t="s">
        <v>233</v>
      </c>
      <c r="C38" s="142"/>
      <c r="D38" s="142"/>
      <c r="E38" s="142"/>
      <c r="F38" s="142"/>
      <c r="G38" s="142"/>
      <c r="H38" s="143">
        <f>SUM('10 Nova Gorica'!F183)</f>
        <v>0</v>
      </c>
    </row>
    <row r="39" spans="1:8" x14ac:dyDescent="0.2">
      <c r="A39" s="159"/>
      <c r="B39" s="119"/>
      <c r="C39" s="120"/>
      <c r="D39" s="120"/>
      <c r="E39" s="120"/>
      <c r="F39" s="120"/>
      <c r="G39" s="120"/>
      <c r="H39" s="121"/>
    </row>
    <row r="40" spans="1:8" x14ac:dyDescent="0.2">
      <c r="A40" s="159" t="s">
        <v>14</v>
      </c>
      <c r="B40" s="57" t="s">
        <v>117</v>
      </c>
    </row>
    <row r="41" spans="1:8" s="144" customFormat="1" x14ac:dyDescent="0.2">
      <c r="A41" s="159"/>
      <c r="B41" s="141" t="s">
        <v>234</v>
      </c>
      <c r="C41" s="142"/>
      <c r="D41" s="142"/>
      <c r="E41" s="142"/>
      <c r="F41" s="142"/>
      <c r="G41" s="142"/>
      <c r="H41" s="143">
        <f>SUM('11 Maribor'!F165)</f>
        <v>0</v>
      </c>
    </row>
    <row r="42" spans="1:8" x14ac:dyDescent="0.2">
      <c r="A42" s="159"/>
      <c r="B42" s="57"/>
    </row>
    <row r="43" spans="1:8" x14ac:dyDescent="0.2">
      <c r="A43" s="159" t="s">
        <v>15</v>
      </c>
      <c r="B43" s="57" t="s">
        <v>118</v>
      </c>
    </row>
    <row r="44" spans="1:8" s="144" customFormat="1" x14ac:dyDescent="0.2">
      <c r="A44" s="159"/>
      <c r="B44" s="141" t="s">
        <v>235</v>
      </c>
      <c r="C44" s="142"/>
      <c r="D44" s="142"/>
      <c r="E44" s="142"/>
      <c r="F44" s="142"/>
      <c r="G44" s="142"/>
      <c r="H44" s="143">
        <f>SUM('12 Maribor'!F46)</f>
        <v>0</v>
      </c>
    </row>
    <row r="45" spans="1:8" x14ac:dyDescent="0.2">
      <c r="A45" s="159"/>
      <c r="B45" s="57"/>
    </row>
    <row r="46" spans="1:8" x14ac:dyDescent="0.2">
      <c r="A46" s="159" t="s">
        <v>17</v>
      </c>
      <c r="B46" s="57" t="s">
        <v>119</v>
      </c>
      <c r="C46" s="55"/>
      <c r="D46" s="1"/>
    </row>
    <row r="47" spans="1:8" s="144" customFormat="1" x14ac:dyDescent="0.2">
      <c r="A47" s="159"/>
      <c r="B47" s="141" t="s">
        <v>236</v>
      </c>
      <c r="C47" s="145"/>
      <c r="D47" s="141"/>
      <c r="E47" s="142"/>
      <c r="F47" s="142"/>
      <c r="G47" s="142"/>
      <c r="H47" s="143">
        <f>SUM('13 Maribor'!F178)</f>
        <v>0</v>
      </c>
    </row>
    <row r="48" spans="1:8" x14ac:dyDescent="0.2">
      <c r="A48" s="159"/>
      <c r="B48" s="119"/>
      <c r="C48" s="122"/>
      <c r="D48" s="123"/>
      <c r="E48" s="120"/>
      <c r="F48" s="120"/>
      <c r="G48" s="120"/>
      <c r="H48" s="121"/>
    </row>
    <row r="49" spans="1:8" x14ac:dyDescent="0.2">
      <c r="A49" s="159" t="s">
        <v>20</v>
      </c>
      <c r="B49" s="57" t="s">
        <v>121</v>
      </c>
    </row>
    <row r="50" spans="1:8" s="144" customFormat="1" x14ac:dyDescent="0.2">
      <c r="A50" s="159"/>
      <c r="B50" s="141" t="s">
        <v>237</v>
      </c>
      <c r="C50" s="142"/>
      <c r="D50" s="142"/>
      <c r="E50" s="142"/>
      <c r="F50" s="142"/>
      <c r="G50" s="142"/>
      <c r="H50" s="143">
        <f>SUM('14 Dravograd'!F43)</f>
        <v>0</v>
      </c>
    </row>
    <row r="51" spans="1:8" x14ac:dyDescent="0.2">
      <c r="A51" s="159"/>
      <c r="B51" s="119"/>
      <c r="C51" s="120"/>
      <c r="D51" s="120"/>
      <c r="E51" s="120"/>
      <c r="F51" s="120"/>
      <c r="G51" s="120"/>
      <c r="H51" s="121"/>
    </row>
    <row r="52" spans="1:8" x14ac:dyDescent="0.2">
      <c r="A52" s="159" t="s">
        <v>41</v>
      </c>
      <c r="B52" s="57" t="s">
        <v>116</v>
      </c>
    </row>
    <row r="53" spans="1:8" s="144" customFormat="1" x14ac:dyDescent="0.2">
      <c r="A53" s="159"/>
      <c r="B53" s="141" t="s">
        <v>238</v>
      </c>
      <c r="C53" s="142"/>
      <c r="D53" s="142"/>
      <c r="E53" s="142"/>
      <c r="F53" s="142"/>
      <c r="G53" s="142"/>
      <c r="H53" s="143">
        <f>SUM('15 Celje'!F53)</f>
        <v>0</v>
      </c>
    </row>
    <row r="54" spans="1:8" x14ac:dyDescent="0.2">
      <c r="A54" s="159"/>
      <c r="B54" s="119"/>
      <c r="C54" s="120"/>
      <c r="D54" s="120"/>
      <c r="E54" s="120"/>
      <c r="F54" s="120"/>
      <c r="G54" s="120"/>
      <c r="H54" s="121"/>
    </row>
    <row r="55" spans="1:8" x14ac:dyDescent="0.2">
      <c r="A55" s="159" t="s">
        <v>42</v>
      </c>
      <c r="B55" s="57" t="s">
        <v>120</v>
      </c>
    </row>
    <row r="56" spans="1:8" s="144" customFormat="1" x14ac:dyDescent="0.2">
      <c r="A56" s="160"/>
      <c r="B56" s="141" t="s">
        <v>239</v>
      </c>
      <c r="C56" s="142"/>
      <c r="D56" s="142"/>
      <c r="E56" s="142"/>
      <c r="F56" s="142"/>
      <c r="G56" s="142"/>
      <c r="H56" s="143">
        <f>SUM('16 Ljubljana'!F170)</f>
        <v>0</v>
      </c>
    </row>
    <row r="57" spans="1:8" s="144" customFormat="1" x14ac:dyDescent="0.2">
      <c r="A57" s="160"/>
      <c r="B57" s="235"/>
      <c r="C57" s="236"/>
      <c r="D57" s="236"/>
      <c r="E57" s="236"/>
      <c r="F57" s="236"/>
      <c r="G57" s="236"/>
      <c r="H57" s="237"/>
    </row>
    <row r="58" spans="1:8" x14ac:dyDescent="0.2">
      <c r="A58" s="159" t="s">
        <v>72</v>
      </c>
      <c r="B58" s="57" t="s">
        <v>305</v>
      </c>
    </row>
    <row r="59" spans="1:8" s="144" customFormat="1" x14ac:dyDescent="0.2">
      <c r="A59" s="160"/>
      <c r="B59" s="141" t="s">
        <v>311</v>
      </c>
      <c r="C59" s="142"/>
      <c r="D59" s="142"/>
      <c r="E59" s="142"/>
      <c r="F59" s="142"/>
      <c r="G59" s="142"/>
      <c r="H59" s="143">
        <f>SUM('17 Koper'!F37)</f>
        <v>0</v>
      </c>
    </row>
    <row r="60" spans="1:8" x14ac:dyDescent="0.2">
      <c r="A60" s="151"/>
      <c r="B60" s="119"/>
      <c r="C60" s="120"/>
      <c r="D60" s="120"/>
      <c r="E60" s="120"/>
      <c r="F60" s="120"/>
      <c r="G60" s="120"/>
      <c r="H60" s="121"/>
    </row>
    <row r="61" spans="1:8" ht="13.5" thickBot="1" x14ac:dyDescent="0.25">
      <c r="A61" s="151"/>
      <c r="B61" s="92"/>
      <c r="C61" s="5"/>
      <c r="D61" s="5"/>
      <c r="E61" s="5"/>
      <c r="F61" s="5"/>
      <c r="G61" s="5"/>
      <c r="H61" s="6"/>
    </row>
    <row r="62" spans="1:8" ht="13.5" thickTop="1" x14ac:dyDescent="0.2">
      <c r="B62" s="221"/>
      <c r="C62" s="222"/>
      <c r="D62" s="222"/>
      <c r="E62" s="222"/>
      <c r="F62" s="222"/>
      <c r="G62" s="222"/>
      <c r="H62" s="223"/>
    </row>
    <row r="63" spans="1:8" x14ac:dyDescent="0.2">
      <c r="B63" s="224" t="s">
        <v>1</v>
      </c>
      <c r="C63" s="157"/>
      <c r="D63" s="157"/>
      <c r="E63" s="157"/>
      <c r="F63" s="157"/>
      <c r="G63" s="157"/>
      <c r="H63" s="225">
        <f>SUM(H10:H61)</f>
        <v>0</v>
      </c>
    </row>
    <row r="64" spans="1:8" ht="13.5" thickBot="1" x14ac:dyDescent="0.25">
      <c r="B64" s="226" t="s">
        <v>109</v>
      </c>
      <c r="C64" s="227"/>
      <c r="D64" s="227"/>
      <c r="E64" s="227"/>
      <c r="F64" s="227"/>
      <c r="G64" s="227"/>
      <c r="H64" s="228">
        <f>SUM(H63*0.095)</f>
        <v>0</v>
      </c>
    </row>
    <row r="65" spans="2:8" ht="17.25" thickTop="1" thickBot="1" x14ac:dyDescent="0.3">
      <c r="B65" s="229" t="s">
        <v>75</v>
      </c>
      <c r="C65" s="230"/>
      <c r="D65" s="230"/>
      <c r="E65" s="230"/>
      <c r="F65" s="230"/>
      <c r="G65" s="230"/>
      <c r="H65" s="231">
        <f>SUM(H63:H64)</f>
        <v>0</v>
      </c>
    </row>
    <row r="66" spans="2:8" ht="16.5" thickBot="1" x14ac:dyDescent="0.3">
      <c r="B66" s="232"/>
      <c r="C66" s="233"/>
      <c r="D66" s="233"/>
      <c r="E66" s="233"/>
      <c r="F66" s="233"/>
      <c r="G66" s="233"/>
      <c r="H66" s="234"/>
    </row>
    <row r="67" spans="2:8" ht="16.5" thickTop="1" x14ac:dyDescent="0.25">
      <c r="B67" s="148"/>
      <c r="C67" s="148"/>
      <c r="D67" s="148"/>
      <c r="E67" s="148"/>
      <c r="F67" s="148"/>
      <c r="G67" s="148"/>
      <c r="H67" s="149"/>
    </row>
    <row r="70" spans="2:8" x14ac:dyDescent="0.2">
      <c r="B70" s="48"/>
    </row>
    <row r="71" spans="2:8" x14ac:dyDescent="0.2">
      <c r="H71" s="4"/>
    </row>
    <row r="72" spans="2:8" x14ac:dyDescent="0.2">
      <c r="B72" s="47"/>
      <c r="C72" s="47"/>
      <c r="D72" s="47"/>
      <c r="E72" s="52"/>
      <c r="F72" s="47"/>
      <c r="G72" s="47"/>
      <c r="H72" s="12"/>
    </row>
    <row r="73" spans="2:8" x14ac:dyDescent="0.2">
      <c r="B73" s="47"/>
      <c r="C73" s="47"/>
      <c r="D73" s="47"/>
      <c r="E73" s="47"/>
      <c r="F73" s="47"/>
      <c r="G73" s="47"/>
      <c r="H73" s="12"/>
    </row>
    <row r="74" spans="2:8" x14ac:dyDescent="0.2">
      <c r="B74" s="48"/>
      <c r="C74" s="48"/>
      <c r="D74" s="48"/>
      <c r="E74" s="48"/>
      <c r="F74" s="48"/>
      <c r="G74" s="48"/>
      <c r="H74" s="49"/>
    </row>
  </sheetData>
  <sheetProtection password="CC17" sheet="1" objects="1" scenarios="1" selectLockedCells="1" selectUnlockedCells="1"/>
  <mergeCells count="2">
    <mergeCell ref="B1:H1"/>
    <mergeCell ref="B7:H7"/>
  </mergeCells>
  <phoneticPr fontId="20" type="noConversion"/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6"/>
  <sheetViews>
    <sheetView topLeftCell="A118" zoomScaleNormal="100" zoomScaleSheetLayoutView="100" workbookViewId="0">
      <selection activeCell="E138" sqref="E138"/>
    </sheetView>
  </sheetViews>
  <sheetFormatPr defaultColWidth="9.140625" defaultRowHeight="12.75" x14ac:dyDescent="0.2"/>
  <cols>
    <col min="1" max="1" width="3" style="9" customWidth="1"/>
    <col min="2" max="2" width="38.85546875" style="1" customWidth="1"/>
    <col min="3" max="3" width="5.85546875" style="55" customWidth="1"/>
    <col min="4" max="4" width="6.85546875" style="1" customWidth="1"/>
    <col min="5" max="5" width="12.140625" style="413" customWidth="1"/>
    <col min="6" max="6" width="13.140625" style="181" customWidth="1"/>
    <col min="7" max="7" width="9.140625" style="1"/>
    <col min="8" max="8" width="10.42578125" style="1" bestFit="1" customWidth="1"/>
    <col min="9" max="9" width="17.28515625" style="1" bestFit="1" customWidth="1"/>
    <col min="10" max="16384" width="9.140625" style="1"/>
  </cols>
  <sheetData>
    <row r="1" spans="1:8" ht="16.5" customHeight="1" x14ac:dyDescent="0.2">
      <c r="A1" s="53"/>
      <c r="B1" s="54"/>
    </row>
    <row r="2" spans="1:8" s="2" customFormat="1" x14ac:dyDescent="0.2">
      <c r="A2" s="158" t="s">
        <v>74</v>
      </c>
      <c r="B2" s="153" t="s">
        <v>117</v>
      </c>
      <c r="C2" s="154"/>
      <c r="D2" s="154"/>
      <c r="E2" s="419"/>
      <c r="F2" s="323"/>
      <c r="H2" s="4"/>
    </row>
    <row r="3" spans="1:8" s="2" customFormat="1" x14ac:dyDescent="0.2">
      <c r="A3" s="155"/>
      <c r="B3" s="156" t="s">
        <v>225</v>
      </c>
      <c r="C3" s="157"/>
      <c r="D3" s="157"/>
      <c r="E3" s="420"/>
      <c r="F3" s="324"/>
      <c r="G3" s="3"/>
      <c r="H3" s="117"/>
    </row>
    <row r="4" spans="1:8" ht="25.5" x14ac:dyDescent="0.2">
      <c r="C4" s="322" t="s">
        <v>425</v>
      </c>
      <c r="D4" s="57" t="s">
        <v>424</v>
      </c>
      <c r="E4" s="421" t="s">
        <v>426</v>
      </c>
      <c r="F4" s="325" t="s">
        <v>457</v>
      </c>
    </row>
    <row r="5" spans="1:8" s="91" customFormat="1" ht="73.5" customHeight="1" x14ac:dyDescent="0.2">
      <c r="A5" s="9"/>
      <c r="B5" s="136" t="s">
        <v>142</v>
      </c>
      <c r="C5" s="10"/>
      <c r="D5" s="11"/>
      <c r="E5" s="14"/>
      <c r="F5" s="326"/>
    </row>
    <row r="6" spans="1:8" s="91" customFormat="1" ht="11.65" customHeight="1" x14ac:dyDescent="0.2">
      <c r="A6" s="9"/>
      <c r="B6" s="127"/>
      <c r="C6" s="10"/>
      <c r="D6" s="11"/>
      <c r="E6" s="14"/>
      <c r="F6" s="326"/>
    </row>
    <row r="7" spans="1:8" s="91" customFormat="1" ht="35.450000000000003" customHeight="1" x14ac:dyDescent="0.2">
      <c r="A7" s="9"/>
      <c r="B7" s="136" t="s">
        <v>149</v>
      </c>
      <c r="C7" s="10"/>
      <c r="D7" s="11"/>
      <c r="E7" s="14"/>
      <c r="F7" s="326"/>
    </row>
    <row r="8" spans="1:8" s="91" customFormat="1" ht="9.9499999999999993" customHeight="1" x14ac:dyDescent="0.2">
      <c r="A8" s="9"/>
      <c r="B8" s="7"/>
      <c r="C8" s="10"/>
      <c r="D8" s="11"/>
      <c r="E8" s="14"/>
      <c r="F8" s="326"/>
    </row>
    <row r="9" spans="1:8" s="91" customFormat="1" ht="47.1" customHeight="1" x14ac:dyDescent="0.2">
      <c r="A9" s="9"/>
      <c r="B9" s="136" t="s">
        <v>130</v>
      </c>
      <c r="C9" s="10"/>
      <c r="D9" s="11"/>
      <c r="E9" s="14"/>
      <c r="F9" s="326"/>
    </row>
    <row r="10" spans="1:8" x14ac:dyDescent="0.2">
      <c r="A10" s="56"/>
      <c r="B10" s="57"/>
    </row>
    <row r="11" spans="1:8" s="47" customFormat="1" x14ac:dyDescent="0.2">
      <c r="A11" s="56" t="s">
        <v>84</v>
      </c>
      <c r="B11" s="75" t="s">
        <v>2</v>
      </c>
      <c r="C11" s="10"/>
      <c r="D11" s="11"/>
      <c r="E11" s="14"/>
      <c r="F11" s="326"/>
    </row>
    <row r="12" spans="1:8" customFormat="1" ht="38.450000000000003" customHeight="1" x14ac:dyDescent="0.2">
      <c r="A12" s="9" t="s">
        <v>74</v>
      </c>
      <c r="B12" s="7" t="s">
        <v>175</v>
      </c>
      <c r="C12" s="10" t="s">
        <v>3</v>
      </c>
      <c r="D12" s="11">
        <v>2</v>
      </c>
      <c r="E12" s="334"/>
      <c r="F12" s="333">
        <f>D12*E12</f>
        <v>0</v>
      </c>
    </row>
    <row r="13" spans="1:8" s="47" customFormat="1" x14ac:dyDescent="0.2">
      <c r="A13" s="56"/>
      <c r="B13" s="75"/>
      <c r="C13" s="10"/>
      <c r="D13" s="11"/>
      <c r="E13" s="14"/>
      <c r="F13" s="326"/>
    </row>
    <row r="14" spans="1:8" s="91" customFormat="1" ht="52.15" customHeight="1" x14ac:dyDescent="0.2">
      <c r="A14" s="9" t="s">
        <v>77</v>
      </c>
      <c r="B14" s="7" t="s">
        <v>161</v>
      </c>
      <c r="C14" s="10"/>
      <c r="D14" s="11"/>
      <c r="E14" s="14"/>
      <c r="F14" s="326"/>
    </row>
    <row r="15" spans="1:8" s="91" customFormat="1" x14ac:dyDescent="0.2">
      <c r="A15" s="9" t="s">
        <v>101</v>
      </c>
      <c r="B15" s="7" t="s">
        <v>145</v>
      </c>
      <c r="C15" s="10" t="s">
        <v>85</v>
      </c>
      <c r="D15" s="11">
        <v>1</v>
      </c>
      <c r="E15" s="334"/>
      <c r="F15" s="333">
        <f t="shared" ref="F15:F22" si="0">D15*E15</f>
        <v>0</v>
      </c>
    </row>
    <row r="16" spans="1:8" s="47" customFormat="1" x14ac:dyDescent="0.2">
      <c r="A16" s="9" t="s">
        <v>101</v>
      </c>
      <c r="B16" s="7" t="s">
        <v>341</v>
      </c>
      <c r="C16" s="10" t="s">
        <v>85</v>
      </c>
      <c r="D16" s="11">
        <v>1</v>
      </c>
      <c r="E16" s="334"/>
      <c r="F16" s="333">
        <f t="shared" si="0"/>
        <v>0</v>
      </c>
    </row>
    <row r="17" spans="1:6" s="47" customFormat="1" x14ac:dyDescent="0.2">
      <c r="A17" s="9" t="s">
        <v>101</v>
      </c>
      <c r="B17" s="7" t="s">
        <v>4</v>
      </c>
      <c r="C17" s="10" t="s">
        <v>85</v>
      </c>
      <c r="D17" s="11">
        <v>1</v>
      </c>
      <c r="E17" s="334"/>
      <c r="F17" s="333">
        <f t="shared" ref="F17" si="1">D17*E17</f>
        <v>0</v>
      </c>
    </row>
    <row r="18" spans="1:6" s="47" customFormat="1" x14ac:dyDescent="0.2">
      <c r="A18" s="9" t="s">
        <v>101</v>
      </c>
      <c r="B18" s="7" t="s">
        <v>144</v>
      </c>
      <c r="C18" s="10" t="s">
        <v>85</v>
      </c>
      <c r="D18" s="11">
        <v>1</v>
      </c>
      <c r="E18" s="334"/>
      <c r="F18" s="333">
        <f t="shared" si="0"/>
        <v>0</v>
      </c>
    </row>
    <row r="19" spans="1:6" customFormat="1" x14ac:dyDescent="0.2">
      <c r="A19" s="9" t="s">
        <v>101</v>
      </c>
      <c r="B19" s="7" t="s">
        <v>51</v>
      </c>
      <c r="C19" s="10" t="s">
        <v>85</v>
      </c>
      <c r="D19" s="11">
        <v>1</v>
      </c>
      <c r="E19" s="334"/>
      <c r="F19" s="333">
        <f t="shared" si="0"/>
        <v>0</v>
      </c>
    </row>
    <row r="20" spans="1:6" s="47" customFormat="1" x14ac:dyDescent="0.2">
      <c r="A20" s="9" t="s">
        <v>101</v>
      </c>
      <c r="B20" s="7" t="s">
        <v>127</v>
      </c>
      <c r="C20" s="10" t="s">
        <v>85</v>
      </c>
      <c r="D20" s="11">
        <v>1</v>
      </c>
      <c r="E20" s="334"/>
      <c r="F20" s="333">
        <f t="shared" si="0"/>
        <v>0</v>
      </c>
    </row>
    <row r="21" spans="1:6" customFormat="1" x14ac:dyDescent="0.2">
      <c r="A21" s="9" t="s">
        <v>101</v>
      </c>
      <c r="B21" s="7" t="s">
        <v>52</v>
      </c>
      <c r="C21" s="10" t="s">
        <v>85</v>
      </c>
      <c r="D21" s="11">
        <v>1</v>
      </c>
      <c r="E21" s="334"/>
      <c r="F21" s="333">
        <f t="shared" si="0"/>
        <v>0</v>
      </c>
    </row>
    <row r="22" spans="1:6" s="47" customFormat="1" x14ac:dyDescent="0.2">
      <c r="A22" s="93" t="s">
        <v>101</v>
      </c>
      <c r="B22" s="7" t="s">
        <v>126</v>
      </c>
      <c r="C22" s="10" t="s">
        <v>85</v>
      </c>
      <c r="D22" s="11">
        <v>1</v>
      </c>
      <c r="E22" s="334"/>
      <c r="F22" s="333">
        <f t="shared" si="0"/>
        <v>0</v>
      </c>
    </row>
    <row r="23" spans="1:6" s="47" customFormat="1" x14ac:dyDescent="0.2">
      <c r="A23" s="93"/>
      <c r="B23" s="7"/>
      <c r="C23" s="10"/>
      <c r="D23" s="11"/>
      <c r="E23" s="14"/>
      <c r="F23" s="333"/>
    </row>
    <row r="24" spans="1:6" s="47" customFormat="1" ht="39.4" customHeight="1" x14ac:dyDescent="0.2">
      <c r="A24" s="9" t="s">
        <v>81</v>
      </c>
      <c r="B24" s="7" t="s">
        <v>6</v>
      </c>
      <c r="C24" s="10"/>
      <c r="D24" s="11"/>
      <c r="E24" s="14"/>
      <c r="F24" s="326"/>
    </row>
    <row r="25" spans="1:6" s="47" customFormat="1" x14ac:dyDescent="0.2">
      <c r="A25" s="9" t="s">
        <v>101</v>
      </c>
      <c r="B25" s="7" t="s">
        <v>7</v>
      </c>
      <c r="C25" s="10" t="s">
        <v>78</v>
      </c>
      <c r="D25" s="11">
        <v>7</v>
      </c>
      <c r="E25" s="334"/>
      <c r="F25" s="333">
        <f>D25*E25</f>
        <v>0</v>
      </c>
    </row>
    <row r="26" spans="1:6" s="47" customFormat="1" x14ac:dyDescent="0.2">
      <c r="A26" s="9" t="s">
        <v>101</v>
      </c>
      <c r="B26" s="7" t="s">
        <v>8</v>
      </c>
      <c r="C26" s="10" t="s">
        <v>78</v>
      </c>
      <c r="D26" s="11">
        <v>6</v>
      </c>
      <c r="E26" s="334"/>
      <c r="F26" s="333">
        <f>D26*E26</f>
        <v>0</v>
      </c>
    </row>
    <row r="27" spans="1:6" s="47" customFormat="1" x14ac:dyDescent="0.2">
      <c r="A27" s="9" t="s">
        <v>101</v>
      </c>
      <c r="B27" s="7" t="s">
        <v>9</v>
      </c>
      <c r="C27" s="10" t="s">
        <v>78</v>
      </c>
      <c r="D27" s="11">
        <v>3</v>
      </c>
      <c r="E27" s="334"/>
      <c r="F27" s="333">
        <f>D27*E27</f>
        <v>0</v>
      </c>
    </row>
    <row r="28" spans="1:6" s="47" customFormat="1" ht="12" customHeight="1" x14ac:dyDescent="0.2">
      <c r="A28" s="93"/>
      <c r="B28" s="7"/>
      <c r="E28" s="404"/>
      <c r="F28" s="167"/>
    </row>
    <row r="29" spans="1:6" s="47" customFormat="1" ht="53.1" customHeight="1" x14ac:dyDescent="0.2">
      <c r="A29" s="9" t="s">
        <v>80</v>
      </c>
      <c r="B29" s="7" t="s">
        <v>162</v>
      </c>
      <c r="C29" s="10" t="s">
        <v>79</v>
      </c>
      <c r="D29" s="11">
        <v>28</v>
      </c>
      <c r="E29" s="334"/>
      <c r="F29" s="333">
        <f>D29*E29</f>
        <v>0</v>
      </c>
    </row>
    <row r="30" spans="1:6" s="47" customFormat="1" x14ac:dyDescent="0.2">
      <c r="A30" s="93"/>
      <c r="B30" s="7"/>
      <c r="C30" s="10"/>
      <c r="D30" s="11"/>
      <c r="E30" s="14"/>
      <c r="F30" s="333"/>
    </row>
    <row r="31" spans="1:6" s="47" customFormat="1" ht="39.6" customHeight="1" x14ac:dyDescent="0.2">
      <c r="A31" s="9" t="s">
        <v>82</v>
      </c>
      <c r="B31" s="7" t="s">
        <v>11</v>
      </c>
      <c r="C31" s="10" t="s">
        <v>79</v>
      </c>
      <c r="D31" s="11">
        <v>10</v>
      </c>
      <c r="E31" s="334"/>
      <c r="F31" s="333">
        <f>D31*E31</f>
        <v>0</v>
      </c>
    </row>
    <row r="32" spans="1:6" s="47" customFormat="1" ht="13.5" customHeight="1" x14ac:dyDescent="0.2">
      <c r="A32" s="93"/>
      <c r="B32" s="7"/>
      <c r="C32" s="10"/>
      <c r="D32" s="11"/>
      <c r="E32" s="14"/>
      <c r="F32" s="333"/>
    </row>
    <row r="33" spans="1:6" s="47" customFormat="1" ht="39" customHeight="1" x14ac:dyDescent="0.2">
      <c r="A33" s="9" t="s">
        <v>83</v>
      </c>
      <c r="B33" s="7" t="s">
        <v>12</v>
      </c>
      <c r="C33" s="10" t="s">
        <v>79</v>
      </c>
      <c r="D33" s="11">
        <v>94</v>
      </c>
      <c r="E33" s="334"/>
      <c r="F33" s="333">
        <f>D33*E33</f>
        <v>0</v>
      </c>
    </row>
    <row r="34" spans="1:6" s="47" customFormat="1" x14ac:dyDescent="0.2">
      <c r="A34" s="9"/>
      <c r="E34" s="404"/>
      <c r="F34" s="335"/>
    </row>
    <row r="35" spans="1:6" s="47" customFormat="1" ht="25.5" x14ac:dyDescent="0.2">
      <c r="A35" s="9" t="s">
        <v>86</v>
      </c>
      <c r="B35" s="7" t="s">
        <v>13</v>
      </c>
      <c r="C35" s="10"/>
      <c r="D35" s="11"/>
      <c r="E35" s="14"/>
      <c r="F35" s="333"/>
    </row>
    <row r="36" spans="1:6" s="47" customFormat="1" x14ac:dyDescent="0.2">
      <c r="A36" s="9" t="s">
        <v>101</v>
      </c>
      <c r="B36" s="7" t="s">
        <v>7</v>
      </c>
      <c r="C36" s="10" t="s">
        <v>78</v>
      </c>
      <c r="D36" s="11">
        <v>7</v>
      </c>
      <c r="E36" s="334"/>
      <c r="F36" s="333">
        <f>D36*E36</f>
        <v>0</v>
      </c>
    </row>
    <row r="37" spans="1:6" s="47" customFormat="1" x14ac:dyDescent="0.2">
      <c r="A37" s="9" t="s">
        <v>101</v>
      </c>
      <c r="B37" s="7" t="s">
        <v>8</v>
      </c>
      <c r="C37" s="10" t="s">
        <v>78</v>
      </c>
      <c r="D37" s="11">
        <v>6</v>
      </c>
      <c r="E37" s="334"/>
      <c r="F37" s="333">
        <f>D37*E37</f>
        <v>0</v>
      </c>
    </row>
    <row r="38" spans="1:6" s="47" customFormat="1" x14ac:dyDescent="0.2">
      <c r="A38" s="9" t="s">
        <v>101</v>
      </c>
      <c r="B38" s="7" t="s">
        <v>9</v>
      </c>
      <c r="C38" s="10" t="s">
        <v>78</v>
      </c>
      <c r="D38" s="11">
        <v>3</v>
      </c>
      <c r="E38" s="334"/>
      <c r="F38" s="333">
        <f>D38*E38</f>
        <v>0</v>
      </c>
    </row>
    <row r="39" spans="1:6" s="47" customFormat="1" x14ac:dyDescent="0.2">
      <c r="A39" s="93"/>
      <c r="E39" s="404"/>
      <c r="F39" s="335"/>
    </row>
    <row r="40" spans="1:6" s="47" customFormat="1" ht="43.5" customHeight="1" x14ac:dyDescent="0.2">
      <c r="A40" s="9" t="s">
        <v>87</v>
      </c>
      <c r="B40" s="7" t="s">
        <v>16</v>
      </c>
      <c r="C40" s="10" t="s">
        <v>76</v>
      </c>
      <c r="D40" s="11">
        <v>1</v>
      </c>
      <c r="E40" s="334"/>
      <c r="F40" s="333">
        <f>D40*E40</f>
        <v>0</v>
      </c>
    </row>
    <row r="41" spans="1:6" s="47" customFormat="1" x14ac:dyDescent="0.2">
      <c r="A41" s="9"/>
      <c r="B41" s="7"/>
      <c r="C41" s="10"/>
      <c r="D41" s="11"/>
      <c r="E41" s="14"/>
      <c r="F41" s="333"/>
    </row>
    <row r="42" spans="1:6" s="47" customFormat="1" ht="38.25" x14ac:dyDescent="0.2">
      <c r="A42" s="9" t="s">
        <v>106</v>
      </c>
      <c r="B42" s="7" t="s">
        <v>18</v>
      </c>
      <c r="C42" s="10" t="s">
        <v>19</v>
      </c>
      <c r="D42" s="11">
        <v>3</v>
      </c>
      <c r="E42" s="334"/>
      <c r="F42" s="333">
        <f>D42*E42</f>
        <v>0</v>
      </c>
    </row>
    <row r="43" spans="1:6" s="47" customFormat="1" x14ac:dyDescent="0.2">
      <c r="A43" s="9"/>
      <c r="B43" s="7"/>
      <c r="C43" s="10"/>
      <c r="D43" s="11"/>
      <c r="E43" s="14"/>
      <c r="F43" s="333"/>
    </row>
    <row r="44" spans="1:6" s="47" customFormat="1" ht="56.25" customHeight="1" x14ac:dyDescent="0.2">
      <c r="A44" s="9" t="s">
        <v>107</v>
      </c>
      <c r="B44" s="7" t="s">
        <v>245</v>
      </c>
      <c r="C44" s="10" t="s">
        <v>19</v>
      </c>
      <c r="D44" s="11">
        <v>15</v>
      </c>
      <c r="E44" s="334"/>
      <c r="F44" s="333">
        <f>D44*E44</f>
        <v>0</v>
      </c>
    </row>
    <row r="45" spans="1:6" s="47" customFormat="1" x14ac:dyDescent="0.2">
      <c r="B45" s="75"/>
      <c r="C45" s="94"/>
      <c r="D45" s="77"/>
      <c r="E45" s="14"/>
      <c r="F45" s="333"/>
    </row>
    <row r="46" spans="1:6" s="47" customFormat="1" ht="29.25" customHeight="1" thickBot="1" x14ac:dyDescent="0.25">
      <c r="A46" s="9" t="s">
        <v>14</v>
      </c>
      <c r="B46" s="95" t="s">
        <v>21</v>
      </c>
      <c r="C46" s="82" t="s">
        <v>76</v>
      </c>
      <c r="D46" s="96">
        <v>0.1</v>
      </c>
      <c r="E46" s="329">
        <f>SUM(F12:F44)</f>
        <v>0</v>
      </c>
      <c r="F46" s="180">
        <f>D46*E46</f>
        <v>0</v>
      </c>
    </row>
    <row r="47" spans="1:6" s="47" customFormat="1" ht="14.25" thickTop="1" thickBot="1" x14ac:dyDescent="0.25">
      <c r="A47" s="1"/>
      <c r="B47" s="125" t="s">
        <v>22</v>
      </c>
      <c r="C47" s="98"/>
      <c r="D47" s="99"/>
      <c r="E47" s="422"/>
      <c r="F47" s="185">
        <f>SUM(F12:F46)</f>
        <v>0</v>
      </c>
    </row>
    <row r="48" spans="1:6" s="47" customFormat="1" x14ac:dyDescent="0.2">
      <c r="A48" s="9"/>
      <c r="B48" s="7"/>
      <c r="C48" s="10"/>
      <c r="D48" s="11"/>
      <c r="E48" s="14"/>
      <c r="F48" s="333"/>
    </row>
    <row r="49" spans="1:6" s="91" customFormat="1" x14ac:dyDescent="0.2">
      <c r="A49" s="9"/>
      <c r="E49" s="423"/>
      <c r="F49" s="336"/>
    </row>
    <row r="50" spans="1:6" s="91" customFormat="1" x14ac:dyDescent="0.2">
      <c r="A50" s="56" t="s">
        <v>23</v>
      </c>
      <c r="B50" s="75" t="s">
        <v>141</v>
      </c>
      <c r="C50" s="76"/>
      <c r="D50" s="77"/>
      <c r="E50" s="14"/>
      <c r="F50" s="337"/>
    </row>
    <row r="51" spans="1:6" s="47" customFormat="1" ht="68.25" customHeight="1" x14ac:dyDescent="0.2">
      <c r="A51" s="9" t="s">
        <v>74</v>
      </c>
      <c r="B51" s="7" t="s">
        <v>428</v>
      </c>
      <c r="C51" s="10" t="s">
        <v>79</v>
      </c>
      <c r="D51" s="11">
        <v>24</v>
      </c>
      <c r="E51" s="334"/>
      <c r="F51" s="333">
        <f>D51*E51</f>
        <v>0</v>
      </c>
    </row>
    <row r="52" spans="1:6" s="47" customFormat="1" ht="11.65" customHeight="1" x14ac:dyDescent="0.2">
      <c r="A52" s="9"/>
      <c r="B52" s="7"/>
      <c r="C52" s="10"/>
      <c r="D52" s="11"/>
      <c r="E52" s="14"/>
      <c r="F52" s="333"/>
    </row>
    <row r="53" spans="1:6" customFormat="1" ht="51" x14ac:dyDescent="0.2">
      <c r="A53" s="9" t="s">
        <v>77</v>
      </c>
      <c r="B53" s="7" t="s">
        <v>427</v>
      </c>
      <c r="C53" s="10" t="s">
        <v>79</v>
      </c>
      <c r="D53" s="11">
        <v>7</v>
      </c>
      <c r="E53" s="334"/>
      <c r="F53" s="333">
        <f>D53*E53</f>
        <v>0</v>
      </c>
    </row>
    <row r="54" spans="1:6" s="47" customFormat="1" x14ac:dyDescent="0.2">
      <c r="A54" s="9"/>
      <c r="B54" s="7"/>
      <c r="C54" s="10"/>
      <c r="D54" s="11"/>
      <c r="E54" s="14"/>
      <c r="F54" s="333"/>
    </row>
    <row r="55" spans="1:6" s="47" customFormat="1" ht="38.25" x14ac:dyDescent="0.2">
      <c r="A55" s="9" t="s">
        <v>81</v>
      </c>
      <c r="B55" s="7" t="s">
        <v>24</v>
      </c>
      <c r="C55" s="10" t="s">
        <v>76</v>
      </c>
      <c r="D55" s="11">
        <v>1</v>
      </c>
      <c r="E55" s="334"/>
      <c r="F55" s="333">
        <f>D55*E55</f>
        <v>0</v>
      </c>
    </row>
    <row r="56" spans="1:6" s="47" customFormat="1" x14ac:dyDescent="0.2">
      <c r="A56" s="9"/>
      <c r="B56" s="7"/>
      <c r="C56" s="10"/>
      <c r="D56" s="11"/>
      <c r="E56" s="14"/>
      <c r="F56" s="333"/>
    </row>
    <row r="57" spans="1:6" s="47" customFormat="1" ht="40.5" customHeight="1" x14ac:dyDescent="0.2">
      <c r="A57" s="9" t="s">
        <v>80</v>
      </c>
      <c r="B57" s="7" t="s">
        <v>25</v>
      </c>
      <c r="C57" s="10" t="s">
        <v>79</v>
      </c>
      <c r="D57" s="11">
        <v>6</v>
      </c>
      <c r="E57" s="334"/>
      <c r="F57" s="333">
        <f>D57*E57</f>
        <v>0</v>
      </c>
    </row>
    <row r="58" spans="1:6" s="47" customFormat="1" ht="13.5" customHeight="1" x14ac:dyDescent="0.2">
      <c r="A58" s="9"/>
      <c r="B58" s="7"/>
      <c r="C58" s="10"/>
      <c r="D58" s="11"/>
      <c r="E58" s="14"/>
      <c r="F58" s="333"/>
    </row>
    <row r="59" spans="1:6" s="47" customFormat="1" ht="40.5" customHeight="1" x14ac:dyDescent="0.2">
      <c r="A59" s="9" t="s">
        <v>82</v>
      </c>
      <c r="B59" s="7" t="s">
        <v>349</v>
      </c>
      <c r="C59" s="10" t="s">
        <v>76</v>
      </c>
      <c r="D59" s="11">
        <v>1</v>
      </c>
      <c r="E59" s="334"/>
      <c r="F59" s="333">
        <f>D59*E59</f>
        <v>0</v>
      </c>
    </row>
    <row r="60" spans="1:6" s="47" customFormat="1" x14ac:dyDescent="0.2">
      <c r="B60" s="7"/>
      <c r="C60" s="10"/>
      <c r="D60" s="11"/>
      <c r="E60" s="14"/>
      <c r="F60" s="333"/>
    </row>
    <row r="61" spans="1:6" s="47" customFormat="1" ht="28.5" customHeight="1" thickBot="1" x14ac:dyDescent="0.25">
      <c r="A61" s="9" t="s">
        <v>83</v>
      </c>
      <c r="B61" s="95" t="s">
        <v>26</v>
      </c>
      <c r="C61" s="100" t="s">
        <v>76</v>
      </c>
      <c r="D61" s="96">
        <v>0.1</v>
      </c>
      <c r="E61" s="447">
        <f>SUM(F51:F59)</f>
        <v>0</v>
      </c>
      <c r="F61" s="180">
        <f>D61*E61</f>
        <v>0</v>
      </c>
    </row>
    <row r="62" spans="1:6" s="47" customFormat="1" ht="14.25" thickTop="1" thickBot="1" x14ac:dyDescent="0.25">
      <c r="A62" s="9"/>
      <c r="B62" s="125" t="s">
        <v>27</v>
      </c>
      <c r="C62" s="98"/>
      <c r="D62" s="99"/>
      <c r="E62" s="422"/>
      <c r="F62" s="338">
        <f>SUM(F51:F61)</f>
        <v>0</v>
      </c>
    </row>
    <row r="63" spans="1:6" s="91" customFormat="1" x14ac:dyDescent="0.2">
      <c r="A63" s="1"/>
      <c r="E63" s="423"/>
      <c r="F63" s="336"/>
    </row>
    <row r="64" spans="1:6" s="91" customFormat="1" x14ac:dyDescent="0.2">
      <c r="A64" s="9"/>
      <c r="B64" s="7"/>
      <c r="C64" s="10"/>
      <c r="D64" s="11"/>
      <c r="E64" s="14"/>
      <c r="F64" s="330"/>
    </row>
    <row r="65" spans="1:6" s="91" customFormat="1" x14ac:dyDescent="0.2">
      <c r="A65" s="56" t="s">
        <v>28</v>
      </c>
      <c r="B65" s="75" t="s">
        <v>29</v>
      </c>
      <c r="C65" s="76"/>
      <c r="D65" s="77"/>
      <c r="E65" s="14"/>
      <c r="F65" s="339"/>
    </row>
    <row r="66" spans="1:6" s="91" customFormat="1" ht="84.75" customHeight="1" x14ac:dyDescent="0.2">
      <c r="A66" s="56"/>
      <c r="B66" s="124" t="s">
        <v>337</v>
      </c>
      <c r="C66" s="76"/>
      <c r="D66" s="77"/>
      <c r="E66" s="329"/>
      <c r="F66" s="339"/>
    </row>
    <row r="67" spans="1:6" s="91" customFormat="1" x14ac:dyDescent="0.2">
      <c r="A67" s="56"/>
      <c r="B67" s="75"/>
      <c r="C67" s="76"/>
      <c r="D67" s="77"/>
      <c r="E67" s="14"/>
      <c r="F67" s="339"/>
    </row>
    <row r="68" spans="1:6" s="91" customFormat="1" ht="54" customHeight="1" x14ac:dyDescent="0.2">
      <c r="A68" s="9" t="s">
        <v>74</v>
      </c>
      <c r="B68" s="7" t="s">
        <v>343</v>
      </c>
      <c r="C68" s="10" t="s">
        <v>79</v>
      </c>
      <c r="D68" s="11">
        <v>7</v>
      </c>
      <c r="E68" s="334"/>
      <c r="F68" s="330">
        <f>D68*E68</f>
        <v>0</v>
      </c>
    </row>
    <row r="69" spans="1:6" s="91" customFormat="1" x14ac:dyDescent="0.2">
      <c r="A69" s="9"/>
      <c r="B69" s="7"/>
      <c r="C69" s="10"/>
      <c r="D69" s="11"/>
      <c r="E69" s="14"/>
      <c r="F69" s="330"/>
    </row>
    <row r="70" spans="1:6" s="91" customFormat="1" ht="65.25" customHeight="1" x14ac:dyDescent="0.2">
      <c r="A70" s="9" t="s">
        <v>77</v>
      </c>
      <c r="B70" s="7" t="s">
        <v>339</v>
      </c>
      <c r="C70" s="10" t="s">
        <v>79</v>
      </c>
      <c r="D70" s="11">
        <v>21</v>
      </c>
      <c r="E70" s="334"/>
      <c r="F70" s="330">
        <f>D70*E70</f>
        <v>0</v>
      </c>
    </row>
    <row r="71" spans="1:6" s="91" customFormat="1" x14ac:dyDescent="0.2">
      <c r="A71" s="9"/>
      <c r="B71" s="7"/>
      <c r="C71" s="10"/>
      <c r="D71" s="11"/>
      <c r="E71" s="14"/>
      <c r="F71" s="330"/>
    </row>
    <row r="72" spans="1:6" s="47" customFormat="1" ht="63.75" x14ac:dyDescent="0.2">
      <c r="A72" s="9" t="s">
        <v>81</v>
      </c>
      <c r="B72" s="7" t="s">
        <v>350</v>
      </c>
      <c r="C72" s="10" t="s">
        <v>78</v>
      </c>
      <c r="D72" s="11">
        <v>5</v>
      </c>
      <c r="E72" s="334"/>
      <c r="F72" s="330">
        <f>D72*E72</f>
        <v>0</v>
      </c>
    </row>
    <row r="73" spans="1:6" s="47" customFormat="1" x14ac:dyDescent="0.2">
      <c r="A73" s="9"/>
      <c r="B73" s="7"/>
      <c r="C73" s="10"/>
      <c r="D73" s="11"/>
      <c r="E73" s="14"/>
      <c r="F73" s="330"/>
    </row>
    <row r="74" spans="1:6" s="47" customFormat="1" ht="51" x14ac:dyDescent="0.2">
      <c r="A74" s="9" t="s">
        <v>80</v>
      </c>
      <c r="B74" s="7" t="s">
        <v>351</v>
      </c>
      <c r="C74" s="10" t="s">
        <v>78</v>
      </c>
      <c r="D74" s="11">
        <v>3</v>
      </c>
      <c r="E74" s="334"/>
      <c r="F74" s="330">
        <f>D74*E74</f>
        <v>0</v>
      </c>
    </row>
    <row r="75" spans="1:6" s="47" customFormat="1" x14ac:dyDescent="0.2">
      <c r="A75" s="9"/>
      <c r="B75" s="7"/>
      <c r="C75" s="10"/>
      <c r="D75" s="11"/>
      <c r="E75" s="14"/>
      <c r="F75" s="330"/>
    </row>
    <row r="76" spans="1:6" s="47" customFormat="1" ht="25.5" x14ac:dyDescent="0.2">
      <c r="A76" s="9" t="s">
        <v>82</v>
      </c>
      <c r="B76" s="7" t="s">
        <v>147</v>
      </c>
      <c r="C76" s="10" t="s">
        <v>78</v>
      </c>
      <c r="D76" s="11">
        <v>14</v>
      </c>
      <c r="E76" s="334"/>
      <c r="F76" s="330">
        <f>D76*E76</f>
        <v>0</v>
      </c>
    </row>
    <row r="77" spans="1:6" s="47" customFormat="1" x14ac:dyDescent="0.2">
      <c r="A77" s="9"/>
      <c r="B77" s="7"/>
      <c r="C77" s="10"/>
      <c r="D77" s="11"/>
      <c r="E77" s="329"/>
      <c r="F77" s="330"/>
    </row>
    <row r="78" spans="1:6" s="47" customFormat="1" ht="26.25" thickBot="1" x14ac:dyDescent="0.25">
      <c r="A78" s="9" t="s">
        <v>83</v>
      </c>
      <c r="B78" s="95" t="s">
        <v>33</v>
      </c>
      <c r="C78" s="100" t="s">
        <v>76</v>
      </c>
      <c r="D78" s="96">
        <v>0.1</v>
      </c>
      <c r="E78" s="447">
        <f>SUM(F68:F76)</f>
        <v>0</v>
      </c>
      <c r="F78" s="180">
        <f>E78*D78</f>
        <v>0</v>
      </c>
    </row>
    <row r="79" spans="1:6" s="47" customFormat="1" ht="14.25" thickTop="1" thickBot="1" x14ac:dyDescent="0.25">
      <c r="A79" s="9"/>
      <c r="B79" s="125" t="s">
        <v>34</v>
      </c>
      <c r="C79" s="98"/>
      <c r="D79" s="99"/>
      <c r="E79" s="422"/>
      <c r="F79" s="338">
        <f>SUM(F68:F78)</f>
        <v>0</v>
      </c>
    </row>
    <row r="80" spans="1:6" s="47" customFormat="1" x14ac:dyDescent="0.2">
      <c r="A80" s="9"/>
      <c r="C80" s="10"/>
      <c r="E80" s="14"/>
      <c r="F80" s="330"/>
    </row>
    <row r="81" spans="1:6" s="47" customFormat="1" x14ac:dyDescent="0.2">
      <c r="A81" s="93"/>
      <c r="B81" s="7"/>
      <c r="C81" s="10"/>
      <c r="D81" s="11"/>
      <c r="E81" s="14"/>
      <c r="F81" s="333"/>
    </row>
    <row r="82" spans="1:6" s="91" customFormat="1" x14ac:dyDescent="0.2">
      <c r="A82" s="56" t="s">
        <v>35</v>
      </c>
      <c r="B82" s="75" t="s">
        <v>37</v>
      </c>
      <c r="C82" s="76"/>
      <c r="D82" s="77"/>
      <c r="E82" s="14"/>
      <c r="F82" s="337"/>
    </row>
    <row r="83" spans="1:6" customFormat="1" x14ac:dyDescent="0.2">
      <c r="A83" s="9" t="s">
        <v>74</v>
      </c>
      <c r="B83" s="7" t="s">
        <v>133</v>
      </c>
      <c r="C83" s="109" t="s">
        <v>76</v>
      </c>
      <c r="D83" s="114">
        <v>1</v>
      </c>
      <c r="E83" s="406"/>
      <c r="F83" s="340">
        <f>D83*E83</f>
        <v>0</v>
      </c>
    </row>
    <row r="84" spans="1:6" customFormat="1" x14ac:dyDescent="0.2">
      <c r="A84" s="9"/>
      <c r="B84" s="7"/>
      <c r="C84" s="109"/>
      <c r="D84" s="114"/>
      <c r="E84" s="407"/>
      <c r="F84" s="340"/>
    </row>
    <row r="85" spans="1:6" customFormat="1" ht="63.75" x14ac:dyDescent="0.2">
      <c r="A85" s="9" t="s">
        <v>77</v>
      </c>
      <c r="B85" s="7" t="s">
        <v>53</v>
      </c>
      <c r="C85" s="109"/>
      <c r="D85" s="114"/>
      <c r="E85" s="407"/>
      <c r="F85" s="340"/>
    </row>
    <row r="86" spans="1:6" customFormat="1" x14ac:dyDescent="0.2">
      <c r="A86" s="9"/>
      <c r="B86" s="7" t="s">
        <v>39</v>
      </c>
      <c r="C86" s="109" t="s">
        <v>40</v>
      </c>
      <c r="D86" s="114">
        <v>6</v>
      </c>
      <c r="E86" s="406"/>
      <c r="F86" s="340">
        <f>D86*E86</f>
        <v>0</v>
      </c>
    </row>
    <row r="87" spans="1:6" customFormat="1" x14ac:dyDescent="0.2">
      <c r="A87" s="9"/>
      <c r="B87" s="7"/>
      <c r="C87" s="109"/>
      <c r="D87" s="114"/>
      <c r="E87" s="407"/>
      <c r="F87" s="340"/>
    </row>
    <row r="88" spans="1:6" customFormat="1" ht="63.75" x14ac:dyDescent="0.2">
      <c r="A88" s="9" t="s">
        <v>81</v>
      </c>
      <c r="B88" s="7" t="s">
        <v>54</v>
      </c>
      <c r="C88" s="109"/>
      <c r="D88" s="114"/>
      <c r="E88" s="407"/>
      <c r="F88" s="340"/>
    </row>
    <row r="89" spans="1:6" customFormat="1" x14ac:dyDescent="0.2">
      <c r="A89" s="9"/>
      <c r="B89" s="7" t="s">
        <v>39</v>
      </c>
      <c r="C89" s="109" t="s">
        <v>40</v>
      </c>
      <c r="D89" s="114">
        <v>25</v>
      </c>
      <c r="E89" s="406"/>
      <c r="F89" s="340">
        <f>D89*E89</f>
        <v>0</v>
      </c>
    </row>
    <row r="90" spans="1:6" customFormat="1" x14ac:dyDescent="0.2">
      <c r="A90" s="9"/>
      <c r="B90" s="7"/>
      <c r="C90" s="109"/>
      <c r="D90" s="114"/>
      <c r="E90" s="407"/>
      <c r="F90" s="340"/>
    </row>
    <row r="91" spans="1:6" customFormat="1" ht="89.25" x14ac:dyDescent="0.2">
      <c r="A91" s="9" t="s">
        <v>80</v>
      </c>
      <c r="B91" s="7" t="s">
        <v>352</v>
      </c>
      <c r="C91" s="109" t="s">
        <v>55</v>
      </c>
      <c r="D91" s="114">
        <v>1</v>
      </c>
      <c r="E91" s="406"/>
      <c r="F91" s="340">
        <f>D91*E91</f>
        <v>0</v>
      </c>
    </row>
    <row r="92" spans="1:6" customFormat="1" x14ac:dyDescent="0.2">
      <c r="A92" s="9"/>
      <c r="B92" s="7"/>
      <c r="C92" s="109"/>
      <c r="D92" s="114"/>
      <c r="E92" s="407"/>
      <c r="F92" s="340"/>
    </row>
    <row r="93" spans="1:6" customFormat="1" ht="25.5" x14ac:dyDescent="0.2">
      <c r="A93" s="9" t="s">
        <v>82</v>
      </c>
      <c r="B93" s="7" t="s">
        <v>56</v>
      </c>
      <c r="C93" s="109" t="s">
        <v>40</v>
      </c>
      <c r="D93" s="114">
        <v>5</v>
      </c>
      <c r="E93" s="406"/>
      <c r="F93" s="340">
        <f>D93*E93</f>
        <v>0</v>
      </c>
    </row>
    <row r="94" spans="1:6" customFormat="1" x14ac:dyDescent="0.2">
      <c r="A94" s="9"/>
      <c r="B94" s="7"/>
      <c r="C94" s="109"/>
      <c r="D94" s="114"/>
      <c r="E94" s="407"/>
      <c r="F94" s="340"/>
    </row>
    <row r="95" spans="1:6" customFormat="1" ht="25.5" x14ac:dyDescent="0.2">
      <c r="A95" s="9" t="s">
        <v>83</v>
      </c>
      <c r="B95" s="7" t="s">
        <v>57</v>
      </c>
      <c r="C95" s="109" t="s">
        <v>76</v>
      </c>
      <c r="D95" s="114">
        <v>1</v>
      </c>
      <c r="E95" s="406"/>
      <c r="F95" s="340">
        <f>D95*E95</f>
        <v>0</v>
      </c>
    </row>
    <row r="96" spans="1:6" customFormat="1" x14ac:dyDescent="0.2">
      <c r="A96" s="9"/>
      <c r="B96" s="7"/>
      <c r="C96" s="109"/>
      <c r="D96" s="114"/>
      <c r="E96" s="407"/>
      <c r="F96" s="340"/>
    </row>
    <row r="97" spans="1:6" customFormat="1" x14ac:dyDescent="0.2">
      <c r="A97" s="9" t="s">
        <v>86</v>
      </c>
      <c r="B97" s="7" t="s">
        <v>58</v>
      </c>
      <c r="C97" s="109" t="s">
        <v>59</v>
      </c>
      <c r="D97" s="114">
        <v>2</v>
      </c>
      <c r="E97" s="406"/>
      <c r="F97" s="340">
        <f>D97*E97</f>
        <v>0</v>
      </c>
    </row>
    <row r="98" spans="1:6" customFormat="1" x14ac:dyDescent="0.2">
      <c r="A98" s="9"/>
      <c r="B98" s="7"/>
      <c r="C98" s="109"/>
      <c r="D98" s="114"/>
      <c r="E98" s="407"/>
      <c r="F98" s="340"/>
    </row>
    <row r="99" spans="1:6" customFormat="1" ht="25.5" x14ac:dyDescent="0.2">
      <c r="A99" s="9" t="s">
        <v>87</v>
      </c>
      <c r="B99" s="7" t="s">
        <v>134</v>
      </c>
      <c r="C99" s="109" t="s">
        <v>76</v>
      </c>
      <c r="D99" s="114">
        <v>1</v>
      </c>
      <c r="E99" s="406"/>
      <c r="F99" s="340">
        <f>D99*E99</f>
        <v>0</v>
      </c>
    </row>
    <row r="100" spans="1:6" customFormat="1" x14ac:dyDescent="0.2">
      <c r="B100" s="110"/>
      <c r="C100" s="109"/>
      <c r="D100" s="114"/>
      <c r="E100" s="407"/>
      <c r="F100" s="340"/>
    </row>
    <row r="101" spans="1:6" customFormat="1" ht="36.75" customHeight="1" x14ac:dyDescent="0.2">
      <c r="A101" s="9" t="s">
        <v>106</v>
      </c>
      <c r="B101" s="7" t="s">
        <v>353</v>
      </c>
      <c r="C101" s="109"/>
      <c r="D101" s="114"/>
      <c r="E101" s="407"/>
      <c r="F101" s="340"/>
    </row>
    <row r="102" spans="1:6" customFormat="1" ht="25.5" x14ac:dyDescent="0.2">
      <c r="A102" s="111" t="s">
        <v>101</v>
      </c>
      <c r="B102" s="7" t="s">
        <v>60</v>
      </c>
      <c r="C102" s="109"/>
      <c r="D102" s="114"/>
      <c r="E102" s="407"/>
      <c r="F102" s="340"/>
    </row>
    <row r="103" spans="1:6" customFormat="1" ht="25.5" x14ac:dyDescent="0.2">
      <c r="A103" s="111" t="s">
        <v>101</v>
      </c>
      <c r="B103" s="7" t="s">
        <v>61</v>
      </c>
      <c r="C103" s="109"/>
      <c r="D103" s="114"/>
      <c r="E103" s="407"/>
      <c r="F103" s="340"/>
    </row>
    <row r="104" spans="1:6" customFormat="1" x14ac:dyDescent="0.2">
      <c r="A104" s="111" t="s">
        <v>101</v>
      </c>
      <c r="B104" s="7" t="s">
        <v>62</v>
      </c>
      <c r="C104" s="109"/>
      <c r="D104" s="114"/>
      <c r="E104" s="407"/>
      <c r="F104" s="340"/>
    </row>
    <row r="105" spans="1:6" customFormat="1" ht="43.5" customHeight="1" x14ac:dyDescent="0.2">
      <c r="A105" s="111" t="s">
        <v>101</v>
      </c>
      <c r="B105" s="7" t="s">
        <v>354</v>
      </c>
      <c r="C105" s="109"/>
      <c r="D105" s="114"/>
      <c r="E105" s="407"/>
      <c r="F105" s="340"/>
    </row>
    <row r="106" spans="1:6" customFormat="1" ht="25.5" x14ac:dyDescent="0.2">
      <c r="A106" s="111" t="s">
        <v>101</v>
      </c>
      <c r="B106" s="7" t="s">
        <v>63</v>
      </c>
      <c r="C106" s="109"/>
      <c r="D106" s="114"/>
      <c r="E106" s="407"/>
      <c r="F106" s="340"/>
    </row>
    <row r="107" spans="1:6" customFormat="1" ht="25.5" x14ac:dyDescent="0.2">
      <c r="A107" s="9"/>
      <c r="B107" s="7" t="s">
        <v>135</v>
      </c>
      <c r="C107" s="109" t="s">
        <v>76</v>
      </c>
      <c r="D107" s="114">
        <v>1</v>
      </c>
      <c r="E107" s="406"/>
      <c r="F107" s="340">
        <f>D107*E107</f>
        <v>0</v>
      </c>
    </row>
    <row r="108" spans="1:6" customFormat="1" x14ac:dyDescent="0.2">
      <c r="B108" s="110"/>
      <c r="C108" s="109"/>
      <c r="D108" s="114"/>
      <c r="E108" s="407"/>
      <c r="F108" s="340"/>
    </row>
    <row r="109" spans="1:6" customFormat="1" x14ac:dyDescent="0.2">
      <c r="A109" s="9" t="s">
        <v>107</v>
      </c>
      <c r="B109" s="7" t="s">
        <v>64</v>
      </c>
      <c r="C109" s="109"/>
      <c r="D109" s="114"/>
      <c r="E109" s="407"/>
      <c r="F109" s="340"/>
    </row>
    <row r="110" spans="1:6" customFormat="1" ht="25.5" x14ac:dyDescent="0.2">
      <c r="A110" s="9" t="s">
        <v>101</v>
      </c>
      <c r="B110" s="7" t="s">
        <v>65</v>
      </c>
      <c r="C110" s="109"/>
      <c r="D110" s="114"/>
      <c r="E110" s="407"/>
      <c r="F110" s="340"/>
    </row>
    <row r="111" spans="1:6" customFormat="1" x14ac:dyDescent="0.2">
      <c r="A111" s="9" t="s">
        <v>101</v>
      </c>
      <c r="B111" s="7" t="s">
        <v>132</v>
      </c>
      <c r="C111" s="109"/>
      <c r="D111" s="114"/>
      <c r="E111" s="407"/>
      <c r="F111" s="340"/>
    </row>
    <row r="112" spans="1:6" customFormat="1" ht="76.5" x14ac:dyDescent="0.2">
      <c r="A112" s="9" t="s">
        <v>101</v>
      </c>
      <c r="B112" s="7" t="s">
        <v>66</v>
      </c>
      <c r="C112" s="109"/>
      <c r="D112" s="114"/>
      <c r="E112" s="407"/>
      <c r="F112" s="340"/>
    </row>
    <row r="113" spans="1:6" customFormat="1" ht="25.5" x14ac:dyDescent="0.2">
      <c r="A113" s="9" t="s">
        <v>101</v>
      </c>
      <c r="B113" s="7" t="s">
        <v>67</v>
      </c>
      <c r="C113" s="109" t="s">
        <v>76</v>
      </c>
      <c r="D113" s="114">
        <v>1</v>
      </c>
      <c r="E113" s="406"/>
      <c r="F113" s="340">
        <f>D113*E113</f>
        <v>0</v>
      </c>
    </row>
    <row r="114" spans="1:6" customFormat="1" x14ac:dyDescent="0.2">
      <c r="B114" s="7"/>
      <c r="C114" s="109"/>
      <c r="D114" s="114"/>
      <c r="E114" s="407"/>
      <c r="F114" s="340"/>
    </row>
    <row r="115" spans="1:6" customFormat="1" ht="51.6" customHeight="1" x14ac:dyDescent="0.2">
      <c r="A115" s="9" t="s">
        <v>15</v>
      </c>
      <c r="B115" s="7" t="s">
        <v>355</v>
      </c>
      <c r="C115" s="109" t="s">
        <v>55</v>
      </c>
      <c r="D115" s="114">
        <v>1</v>
      </c>
      <c r="E115" s="406"/>
      <c r="F115" s="340">
        <f>D115*E115</f>
        <v>0</v>
      </c>
    </row>
    <row r="116" spans="1:6" customFormat="1" x14ac:dyDescent="0.2">
      <c r="A116" s="9"/>
      <c r="B116" s="7"/>
      <c r="C116" s="109"/>
      <c r="D116" s="114"/>
      <c r="E116" s="407"/>
      <c r="F116" s="340"/>
    </row>
    <row r="117" spans="1:6" customFormat="1" ht="38.25" x14ac:dyDescent="0.2">
      <c r="A117" s="9" t="s">
        <v>17</v>
      </c>
      <c r="B117" s="7" t="s">
        <v>68</v>
      </c>
      <c r="C117" s="109" t="s">
        <v>76</v>
      </c>
      <c r="D117" s="114">
        <v>1</v>
      </c>
      <c r="E117" s="406"/>
      <c r="F117" s="340">
        <f>D117*E117</f>
        <v>0</v>
      </c>
    </row>
    <row r="118" spans="1:6" customFormat="1" x14ac:dyDescent="0.2">
      <c r="B118" s="110"/>
      <c r="C118" s="109"/>
      <c r="D118" s="114"/>
      <c r="E118" s="407"/>
      <c r="F118" s="340"/>
    </row>
    <row r="119" spans="1:6" customFormat="1" ht="89.25" x14ac:dyDescent="0.2">
      <c r="A119" s="9" t="s">
        <v>20</v>
      </c>
      <c r="B119" s="7" t="s">
        <v>356</v>
      </c>
      <c r="C119" s="109" t="s">
        <v>55</v>
      </c>
      <c r="D119" s="114">
        <v>1</v>
      </c>
      <c r="E119" s="406"/>
      <c r="F119" s="340">
        <f>D119*E119</f>
        <v>0</v>
      </c>
    </row>
    <row r="120" spans="1:6" customFormat="1" x14ac:dyDescent="0.2">
      <c r="A120" s="9"/>
      <c r="B120" s="7"/>
      <c r="C120" s="109"/>
      <c r="D120" s="114"/>
      <c r="E120" s="407"/>
      <c r="F120" s="340"/>
    </row>
    <row r="121" spans="1:6" customFormat="1" ht="38.25" x14ac:dyDescent="0.2">
      <c r="A121" s="9" t="s">
        <v>41</v>
      </c>
      <c r="B121" s="7" t="s">
        <v>69</v>
      </c>
      <c r="C121" s="109" t="s">
        <v>76</v>
      </c>
      <c r="D121" s="114">
        <v>1</v>
      </c>
      <c r="E121" s="406"/>
      <c r="F121" s="340">
        <f>D121*E121</f>
        <v>0</v>
      </c>
    </row>
    <row r="122" spans="1:6" customFormat="1" x14ac:dyDescent="0.2">
      <c r="A122" s="9"/>
      <c r="B122" s="7"/>
      <c r="C122" s="109"/>
      <c r="D122" s="114"/>
      <c r="E122" s="407"/>
      <c r="F122" s="340"/>
    </row>
    <row r="123" spans="1:6" customFormat="1" x14ac:dyDescent="0.2">
      <c r="A123" s="9" t="s">
        <v>42</v>
      </c>
      <c r="B123" s="7" t="s">
        <v>70</v>
      </c>
      <c r="C123" s="109" t="s">
        <v>76</v>
      </c>
      <c r="D123" s="114">
        <v>1</v>
      </c>
      <c r="E123" s="406"/>
      <c r="F123" s="340">
        <f>D123*E123</f>
        <v>0</v>
      </c>
    </row>
    <row r="124" spans="1:6" customFormat="1" x14ac:dyDescent="0.2">
      <c r="A124" s="9"/>
      <c r="B124" s="7"/>
      <c r="C124" s="109"/>
      <c r="D124" s="114"/>
      <c r="E124" s="407"/>
      <c r="F124" s="340"/>
    </row>
    <row r="125" spans="1:6" customFormat="1" ht="25.5" x14ac:dyDescent="0.2">
      <c r="A125" s="9" t="s">
        <v>72</v>
      </c>
      <c r="B125" s="7" t="s">
        <v>71</v>
      </c>
      <c r="C125" s="109" t="s">
        <v>76</v>
      </c>
      <c r="D125" s="114">
        <v>1</v>
      </c>
      <c r="E125" s="406"/>
      <c r="F125" s="340">
        <f>D125*E125</f>
        <v>0</v>
      </c>
    </row>
    <row r="126" spans="1:6" customFormat="1" x14ac:dyDescent="0.2">
      <c r="A126" s="9"/>
      <c r="B126" s="7"/>
      <c r="C126" s="109"/>
      <c r="D126" s="114"/>
      <c r="E126" s="407"/>
      <c r="F126" s="340"/>
    </row>
    <row r="127" spans="1:6" s="47" customFormat="1" ht="26.25" thickBot="1" x14ac:dyDescent="0.25">
      <c r="A127" s="9" t="s">
        <v>180</v>
      </c>
      <c r="B127" s="95" t="s">
        <v>33</v>
      </c>
      <c r="C127" s="100" t="s">
        <v>76</v>
      </c>
      <c r="D127" s="96">
        <v>0.1</v>
      </c>
      <c r="E127" s="447">
        <f>SUM(F83:F125)</f>
        <v>0</v>
      </c>
      <c r="F127" s="180">
        <f>E127*D127</f>
        <v>0</v>
      </c>
    </row>
    <row r="128" spans="1:6" customFormat="1" ht="14.25" thickTop="1" thickBot="1" x14ac:dyDescent="0.25">
      <c r="A128" s="9"/>
      <c r="B128" s="126" t="s">
        <v>140</v>
      </c>
      <c r="C128" s="112"/>
      <c r="D128" s="113"/>
      <c r="E128" s="409"/>
      <c r="F128" s="341">
        <f>SUM(F83:F127)</f>
        <v>0</v>
      </c>
    </row>
    <row r="129" spans="1:6" customFormat="1" x14ac:dyDescent="0.2">
      <c r="A129" s="105"/>
      <c r="B129" s="106"/>
      <c r="C129" s="107"/>
      <c r="D129" s="108"/>
      <c r="E129" s="410"/>
      <c r="F129" s="342"/>
    </row>
    <row r="130" spans="1:6" s="47" customFormat="1" x14ac:dyDescent="0.2">
      <c r="A130" s="9"/>
      <c r="E130" s="404"/>
      <c r="F130" s="335"/>
    </row>
    <row r="131" spans="1:6" s="91" customFormat="1" x14ac:dyDescent="0.2">
      <c r="A131" s="56" t="s">
        <v>36</v>
      </c>
      <c r="B131" s="75" t="s">
        <v>44</v>
      </c>
      <c r="C131" s="76"/>
      <c r="D131" s="77"/>
      <c r="E131" s="14"/>
      <c r="F131" s="337"/>
    </row>
    <row r="132" spans="1:6" s="47" customFormat="1" ht="25.5" x14ac:dyDescent="0.2">
      <c r="A132" s="9" t="s">
        <v>74</v>
      </c>
      <c r="B132" s="7" t="s">
        <v>137</v>
      </c>
      <c r="C132" s="10" t="s">
        <v>85</v>
      </c>
      <c r="D132" s="11">
        <v>1</v>
      </c>
      <c r="E132" s="334"/>
      <c r="F132" s="333">
        <f>D132*E132</f>
        <v>0</v>
      </c>
    </row>
    <row r="133" spans="1:6" s="47" customFormat="1" x14ac:dyDescent="0.2">
      <c r="A133" s="9"/>
      <c r="B133" s="7"/>
      <c r="C133" s="10"/>
      <c r="D133" s="11"/>
      <c r="E133" s="14"/>
      <c r="F133" s="333"/>
    </row>
    <row r="134" spans="1:6" s="47" customFormat="1" ht="25.5" x14ac:dyDescent="0.2">
      <c r="A134" s="9" t="s">
        <v>77</v>
      </c>
      <c r="B134" s="7" t="s">
        <v>100</v>
      </c>
      <c r="C134" s="10" t="s">
        <v>85</v>
      </c>
      <c r="D134" s="11">
        <v>2</v>
      </c>
      <c r="E134" s="334"/>
      <c r="F134" s="333">
        <f>D134*E134</f>
        <v>0</v>
      </c>
    </row>
    <row r="135" spans="1:6" s="47" customFormat="1" x14ac:dyDescent="0.2">
      <c r="A135" s="9"/>
      <c r="B135" s="7"/>
      <c r="C135" s="10"/>
      <c r="D135" s="11"/>
      <c r="E135" s="14"/>
      <c r="F135" s="333"/>
    </row>
    <row r="136" spans="1:6" s="47" customFormat="1" ht="25.5" x14ac:dyDescent="0.2">
      <c r="A136" s="9" t="s">
        <v>81</v>
      </c>
      <c r="B136" s="7" t="s">
        <v>102</v>
      </c>
      <c r="C136" s="10" t="s">
        <v>76</v>
      </c>
      <c r="D136" s="11">
        <v>1</v>
      </c>
      <c r="E136" s="334"/>
      <c r="F136" s="333">
        <f>D136*E136</f>
        <v>0</v>
      </c>
    </row>
    <row r="137" spans="1:6" s="47" customFormat="1" x14ac:dyDescent="0.2">
      <c r="B137" s="7"/>
      <c r="E137" s="404"/>
      <c r="F137" s="335"/>
    </row>
    <row r="138" spans="1:6" s="47" customFormat="1" ht="25.5" x14ac:dyDescent="0.2">
      <c r="A138" s="9" t="s">
        <v>80</v>
      </c>
      <c r="B138" s="7" t="s">
        <v>143</v>
      </c>
      <c r="C138" s="10" t="s">
        <v>85</v>
      </c>
      <c r="D138" s="11">
        <v>1</v>
      </c>
      <c r="E138" s="334"/>
      <c r="F138" s="333">
        <f>D138*E138</f>
        <v>0</v>
      </c>
    </row>
    <row r="139" spans="1:6" s="47" customFormat="1" x14ac:dyDescent="0.2">
      <c r="B139" s="7"/>
      <c r="E139" s="404"/>
      <c r="F139" s="335"/>
    </row>
    <row r="140" spans="1:6" s="47" customFormat="1" ht="17.25" customHeight="1" x14ac:dyDescent="0.2">
      <c r="A140" s="9" t="s">
        <v>82</v>
      </c>
      <c r="B140" s="7" t="s">
        <v>103</v>
      </c>
      <c r="C140" s="10" t="s">
        <v>85</v>
      </c>
      <c r="D140" s="11">
        <v>2</v>
      </c>
      <c r="E140" s="334"/>
      <c r="F140" s="333">
        <f>D140*E140</f>
        <v>0</v>
      </c>
    </row>
    <row r="141" spans="1:6" s="47" customFormat="1" x14ac:dyDescent="0.2">
      <c r="A141" s="9"/>
      <c r="E141" s="404"/>
      <c r="F141" s="335"/>
    </row>
    <row r="142" spans="1:6" s="47" customFormat="1" ht="51" x14ac:dyDescent="0.2">
      <c r="A142" s="9" t="s">
        <v>83</v>
      </c>
      <c r="B142" s="7" t="s">
        <v>104</v>
      </c>
      <c r="C142" s="10" t="s">
        <v>76</v>
      </c>
      <c r="D142" s="11">
        <v>1</v>
      </c>
      <c r="E142" s="334"/>
      <c r="F142" s="333">
        <f>D142*E142</f>
        <v>0</v>
      </c>
    </row>
    <row r="143" spans="1:6" s="47" customFormat="1" x14ac:dyDescent="0.2">
      <c r="A143" s="9"/>
      <c r="B143" s="7"/>
      <c r="C143" s="10"/>
      <c r="D143" s="11"/>
      <c r="E143" s="14"/>
      <c r="F143" s="333"/>
    </row>
    <row r="144" spans="1:6" s="47" customFormat="1" ht="51.75" thickBot="1" x14ac:dyDescent="0.25">
      <c r="A144" s="9" t="s">
        <v>86</v>
      </c>
      <c r="B144" s="95" t="s">
        <v>105</v>
      </c>
      <c r="C144" s="82" t="s">
        <v>76</v>
      </c>
      <c r="D144" s="96">
        <v>0.1</v>
      </c>
      <c r="E144" s="447">
        <f>SUM(F132:F142)</f>
        <v>0</v>
      </c>
      <c r="F144" s="180">
        <f>D144*E144</f>
        <v>0</v>
      </c>
    </row>
    <row r="145" spans="1:6" s="47" customFormat="1" ht="14.25" thickTop="1" thickBot="1" x14ac:dyDescent="0.25">
      <c r="B145" s="126" t="s">
        <v>45</v>
      </c>
      <c r="C145" s="79"/>
      <c r="D145" s="80"/>
      <c r="E145" s="411"/>
      <c r="F145" s="343">
        <f>SUM(F132:F144)</f>
        <v>0</v>
      </c>
    </row>
    <row r="146" spans="1:6" s="47" customFormat="1" x14ac:dyDescent="0.2">
      <c r="A146" s="9"/>
      <c r="B146" s="7"/>
      <c r="C146" s="10"/>
      <c r="D146" s="11"/>
      <c r="E146" s="14"/>
      <c r="F146" s="333"/>
    </row>
    <row r="147" spans="1:6" s="47" customFormat="1" x14ac:dyDescent="0.2">
      <c r="A147" s="9"/>
      <c r="B147" s="7"/>
      <c r="C147" s="10"/>
      <c r="D147" s="11"/>
      <c r="E147" s="14"/>
      <c r="F147" s="333"/>
    </row>
    <row r="148" spans="1:6" s="91" customFormat="1" x14ac:dyDescent="0.2">
      <c r="A148" s="56" t="s">
        <v>43</v>
      </c>
      <c r="B148" s="75" t="s">
        <v>46</v>
      </c>
      <c r="C148" s="76"/>
      <c r="D148" s="77"/>
      <c r="E148" s="14"/>
      <c r="F148" s="337"/>
    </row>
    <row r="149" spans="1:6" s="47" customFormat="1" ht="38.25" x14ac:dyDescent="0.2">
      <c r="A149" s="9" t="s">
        <v>74</v>
      </c>
      <c r="B149" s="7" t="s">
        <v>138</v>
      </c>
      <c r="C149" s="10" t="s">
        <v>3</v>
      </c>
      <c r="D149" s="11">
        <v>2</v>
      </c>
      <c r="E149" s="334"/>
      <c r="F149" s="333">
        <f>D149*E149</f>
        <v>0</v>
      </c>
    </row>
    <row r="150" spans="1:6" s="47" customFormat="1" x14ac:dyDescent="0.2">
      <c r="A150" s="9"/>
      <c r="B150" s="7"/>
      <c r="C150" s="10"/>
      <c r="D150" s="101"/>
      <c r="E150" s="14"/>
      <c r="F150" s="333"/>
    </row>
    <row r="151" spans="1:6" s="47" customFormat="1" ht="87" customHeight="1" x14ac:dyDescent="0.2">
      <c r="A151" s="9" t="s">
        <v>77</v>
      </c>
      <c r="B151" s="7" t="s">
        <v>357</v>
      </c>
      <c r="C151" s="10" t="s">
        <v>85</v>
      </c>
      <c r="D151" s="11">
        <v>1</v>
      </c>
      <c r="E151" s="334"/>
      <c r="F151" s="333">
        <f>D151*E151</f>
        <v>0</v>
      </c>
    </row>
    <row r="152" spans="1:6" s="47" customFormat="1" x14ac:dyDescent="0.2">
      <c r="A152" s="9"/>
      <c r="E152" s="404"/>
      <c r="F152" s="335"/>
    </row>
    <row r="153" spans="1:6" s="47" customFormat="1" ht="43.5" customHeight="1" x14ac:dyDescent="0.2">
      <c r="A153" s="9" t="s">
        <v>81</v>
      </c>
      <c r="B153" s="7" t="s">
        <v>139</v>
      </c>
      <c r="C153" s="10" t="s">
        <v>85</v>
      </c>
      <c r="D153" s="11">
        <v>1</v>
      </c>
      <c r="E153" s="334"/>
      <c r="F153" s="333">
        <f>D153*E153</f>
        <v>0</v>
      </c>
    </row>
    <row r="154" spans="1:6" s="47" customFormat="1" x14ac:dyDescent="0.2">
      <c r="A154" s="9"/>
      <c r="B154" s="7"/>
      <c r="C154" s="10"/>
      <c r="D154" s="11"/>
      <c r="E154" s="14"/>
      <c r="F154" s="333"/>
    </row>
    <row r="155" spans="1:6" s="47" customFormat="1" ht="63.75" x14ac:dyDescent="0.2">
      <c r="A155" s="9" t="s">
        <v>80</v>
      </c>
      <c r="B155" s="7" t="s">
        <v>358</v>
      </c>
      <c r="C155" s="10" t="s">
        <v>85</v>
      </c>
      <c r="D155" s="11">
        <v>1</v>
      </c>
      <c r="E155" s="334"/>
      <c r="F155" s="333">
        <f>D155*E155</f>
        <v>0</v>
      </c>
    </row>
    <row r="156" spans="1:6" s="47" customFormat="1" x14ac:dyDescent="0.2">
      <c r="A156" s="9"/>
      <c r="B156" s="7"/>
      <c r="C156" s="10"/>
      <c r="D156" s="11"/>
      <c r="E156" s="14"/>
      <c r="F156" s="333"/>
    </row>
    <row r="157" spans="1:6" s="47" customFormat="1" ht="51" x14ac:dyDescent="0.2">
      <c r="A157" s="9" t="s">
        <v>82</v>
      </c>
      <c r="B157" s="7" t="s">
        <v>359</v>
      </c>
      <c r="C157" s="10" t="s">
        <v>85</v>
      </c>
      <c r="D157" s="11">
        <v>4</v>
      </c>
      <c r="E157" s="334"/>
      <c r="F157" s="333">
        <f>D157*E157</f>
        <v>0</v>
      </c>
    </row>
    <row r="158" spans="1:6" s="47" customFormat="1" x14ac:dyDescent="0.2">
      <c r="A158" s="9"/>
      <c r="B158" s="7"/>
      <c r="C158" s="10"/>
      <c r="D158" s="11"/>
      <c r="E158" s="14"/>
      <c r="F158" s="333"/>
    </row>
    <row r="159" spans="1:6" s="47" customFormat="1" ht="39" thickBot="1" x14ac:dyDescent="0.25">
      <c r="A159" s="9" t="s">
        <v>83</v>
      </c>
      <c r="B159" s="95" t="s">
        <v>330</v>
      </c>
      <c r="C159" s="82" t="s">
        <v>76</v>
      </c>
      <c r="D159" s="96">
        <v>0.1</v>
      </c>
      <c r="E159" s="447">
        <f>SUM(E149:E157)</f>
        <v>0</v>
      </c>
      <c r="F159" s="180">
        <f>D159*E159</f>
        <v>0</v>
      </c>
    </row>
    <row r="160" spans="1:6" s="47" customFormat="1" ht="14.25" thickTop="1" thickBot="1" x14ac:dyDescent="0.25">
      <c r="A160" s="9"/>
      <c r="B160" s="125" t="s">
        <v>49</v>
      </c>
      <c r="C160" s="98"/>
      <c r="D160" s="99"/>
      <c r="E160" s="102"/>
      <c r="F160" s="185">
        <f>SUM(F149:F159)</f>
        <v>0</v>
      </c>
    </row>
    <row r="161" spans="1:6" s="47" customFormat="1" x14ac:dyDescent="0.2">
      <c r="A161" s="9"/>
      <c r="B161" s="7"/>
      <c r="C161" s="10"/>
      <c r="D161" s="11"/>
      <c r="E161" s="14"/>
      <c r="F161" s="333"/>
    </row>
    <row r="162" spans="1:6" s="47" customFormat="1" x14ac:dyDescent="0.2">
      <c r="A162" s="9"/>
      <c r="E162" s="404"/>
      <c r="F162" s="335"/>
    </row>
    <row r="163" spans="1:6" s="47" customFormat="1" x14ac:dyDescent="0.2">
      <c r="A163" s="56"/>
      <c r="B163" s="57" t="s">
        <v>108</v>
      </c>
      <c r="C163" s="55"/>
      <c r="D163" s="1"/>
      <c r="E163" s="413"/>
      <c r="F163" s="344"/>
    </row>
    <row r="164" spans="1:6" s="47" customFormat="1" x14ac:dyDescent="0.2">
      <c r="A164" s="9"/>
      <c r="B164" s="1"/>
      <c r="C164" s="55"/>
      <c r="D164" s="1"/>
      <c r="E164" s="413"/>
      <c r="F164" s="345"/>
    </row>
    <row r="165" spans="1:6" s="47" customFormat="1" ht="13.5" thickBot="1" x14ac:dyDescent="0.25">
      <c r="A165" s="56"/>
      <c r="B165" s="83" t="s">
        <v>377</v>
      </c>
      <c r="C165" s="84"/>
      <c r="D165" s="85"/>
      <c r="E165" s="414"/>
      <c r="F165" s="346">
        <f>SUM(F160+F145+F79+F62+F47+F128)</f>
        <v>0</v>
      </c>
    </row>
    <row r="166" spans="1:6" s="47" customFormat="1" ht="14.25" thickTop="1" thickBot="1" x14ac:dyDescent="0.25">
      <c r="A166" s="9"/>
      <c r="B166" s="87" t="s">
        <v>109</v>
      </c>
      <c r="C166" s="88"/>
      <c r="D166" s="87"/>
      <c r="E166" s="415"/>
      <c r="F166" s="347">
        <f>SUM(F165*0.095)</f>
        <v>0</v>
      </c>
    </row>
    <row r="167" spans="1:6" s="47" customFormat="1" ht="13.5" thickTop="1" x14ac:dyDescent="0.2">
      <c r="A167" s="9"/>
      <c r="B167" s="123"/>
      <c r="C167" s="122"/>
      <c r="D167" s="123"/>
      <c r="E167" s="416"/>
      <c r="F167" s="348"/>
    </row>
    <row r="168" spans="1:6" s="47" customFormat="1" ht="13.5" thickBot="1" x14ac:dyDescent="0.25">
      <c r="A168" s="9"/>
      <c r="B168" s="123"/>
      <c r="C168" s="122"/>
      <c r="D168" s="123"/>
      <c r="E168" s="416"/>
      <c r="F168" s="348"/>
    </row>
    <row r="169" spans="1:6" s="47" customFormat="1" ht="16.5" thickTop="1" thickBot="1" x14ac:dyDescent="0.3">
      <c r="A169" s="9"/>
      <c r="B169" s="129" t="s">
        <v>379</v>
      </c>
      <c r="C169" s="130"/>
      <c r="D169" s="131"/>
      <c r="E169" s="417"/>
      <c r="F169" s="349">
        <f>SUM(F165:F166)</f>
        <v>0</v>
      </c>
    </row>
    <row r="170" spans="1:6" s="47" customFormat="1" x14ac:dyDescent="0.2">
      <c r="A170" s="56"/>
      <c r="B170" s="75"/>
      <c r="E170" s="404"/>
      <c r="F170" s="335"/>
    </row>
    <row r="171" spans="1:6" s="47" customFormat="1" x14ac:dyDescent="0.2">
      <c r="A171" s="9"/>
      <c r="B171" s="7"/>
      <c r="C171" s="10"/>
      <c r="D171" s="11"/>
      <c r="E171" s="14"/>
      <c r="F171" s="326"/>
    </row>
    <row r="172" spans="1:6" s="47" customFormat="1" x14ac:dyDescent="0.2">
      <c r="A172" s="9"/>
      <c r="B172" s="7"/>
      <c r="C172" s="10"/>
      <c r="D172" s="11"/>
      <c r="E172" s="404"/>
      <c r="F172" s="167"/>
    </row>
    <row r="173" spans="1:6" ht="14.25" customHeight="1" x14ac:dyDescent="0.2">
      <c r="B173" s="7"/>
      <c r="C173" s="10"/>
      <c r="D173" s="11"/>
      <c r="E173" s="14"/>
      <c r="F173" s="326"/>
    </row>
    <row r="174" spans="1:6" ht="15" x14ac:dyDescent="0.25">
      <c r="B174" s="73"/>
      <c r="D174" s="47"/>
      <c r="F174" s="327"/>
    </row>
    <row r="176" spans="1:6" x14ac:dyDescent="0.2">
      <c r="B176" s="13"/>
      <c r="C176" s="10"/>
      <c r="D176" s="11"/>
      <c r="E176" s="14"/>
      <c r="F176" s="196"/>
    </row>
    <row r="177" spans="1:6" x14ac:dyDescent="0.2">
      <c r="B177" s="13"/>
      <c r="C177" s="10"/>
      <c r="D177" s="11"/>
      <c r="E177" s="14"/>
      <c r="F177" s="196"/>
    </row>
    <row r="178" spans="1:6" x14ac:dyDescent="0.2">
      <c r="A178" s="63"/>
      <c r="C178" s="60"/>
      <c r="D178" s="65"/>
      <c r="E178" s="66"/>
      <c r="F178" s="328"/>
    </row>
    <row r="179" spans="1:6" x14ac:dyDescent="0.2">
      <c r="B179" s="13"/>
      <c r="C179" s="10"/>
      <c r="D179" s="11"/>
      <c r="E179" s="14"/>
      <c r="F179" s="196"/>
    </row>
    <row r="180" spans="1:6" ht="42" customHeight="1" x14ac:dyDescent="0.2">
      <c r="B180" s="13"/>
      <c r="C180" s="10"/>
      <c r="D180" s="11"/>
      <c r="E180" s="14"/>
      <c r="F180" s="196"/>
    </row>
    <row r="183" spans="1:6" ht="108" customHeight="1" x14ac:dyDescent="0.2"/>
    <row r="184" spans="1:6" ht="17.25" customHeight="1" x14ac:dyDescent="0.2"/>
    <row r="186" spans="1:6" ht="108" customHeight="1" x14ac:dyDescent="0.2"/>
    <row r="188" spans="1:6" ht="17.25" customHeight="1" x14ac:dyDescent="0.2"/>
    <row r="222" ht="13.5" customHeight="1" x14ac:dyDescent="0.2"/>
    <row r="223" ht="65.25" customHeight="1" x14ac:dyDescent="0.2"/>
    <row r="224" ht="15" customHeight="1" x14ac:dyDescent="0.2"/>
    <row r="225" ht="75.75" customHeight="1" x14ac:dyDescent="0.2"/>
    <row r="226" ht="12" customHeight="1" x14ac:dyDescent="0.2"/>
    <row r="227" ht="56.25" customHeight="1" x14ac:dyDescent="0.2"/>
    <row r="228" ht="16.5" customHeight="1" x14ac:dyDescent="0.2"/>
    <row r="229" ht="42.75" customHeight="1" x14ac:dyDescent="0.2"/>
    <row r="230" ht="15" customHeight="1" x14ac:dyDescent="0.2"/>
    <row r="231" ht="39" customHeight="1" x14ac:dyDescent="0.2"/>
    <row r="232" ht="17.25" customHeight="1" x14ac:dyDescent="0.2"/>
    <row r="242" ht="13.5" customHeight="1" x14ac:dyDescent="0.2"/>
    <row r="244" ht="15" customHeight="1" x14ac:dyDescent="0.2"/>
    <row r="263" ht="59.25" customHeight="1" x14ac:dyDescent="0.2"/>
    <row r="264" ht="21" customHeight="1" x14ac:dyDescent="0.2"/>
    <row r="265" ht="18.75" customHeight="1" x14ac:dyDescent="0.2"/>
    <row r="266" ht="17.25" customHeight="1" x14ac:dyDescent="0.2"/>
    <row r="270" ht="17.25" customHeight="1" x14ac:dyDescent="0.2"/>
    <row r="276" ht="12.75" customHeight="1" x14ac:dyDescent="0.2"/>
  </sheetData>
  <sheetProtection password="CC17" sheet="1" formatCells="0" formatColumns="0" selectLockedCells="1"/>
  <protectedRanges>
    <protectedRange sqref="E1:E1048576" name="Obseg1"/>
  </protectedRanges>
  <phoneticPr fontId="20" type="noConversion"/>
  <pageMargins left="0.78740157480314965" right="0.78740157480314965" top="1.1811023622047245" bottom="0.78740157480314965" header="0.31496062992125984" footer="0.31496062992125984"/>
  <pageSetup paperSize="9" scale="99" orientation="portrait" r:id="rId1"/>
  <headerFooter>
    <oddFooter>Page &amp;P of &amp;N</oddFooter>
  </headerFooter>
  <rowBreaks count="1" manualBreakCount="1">
    <brk id="250" max="5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65"/>
  <sheetViews>
    <sheetView zoomScaleNormal="100" zoomScaleSheetLayoutView="100" workbookViewId="0">
      <selection activeCell="E15" sqref="E15"/>
    </sheetView>
  </sheetViews>
  <sheetFormatPr defaultColWidth="9.140625" defaultRowHeight="12.75" x14ac:dyDescent="0.2"/>
  <cols>
    <col min="1" max="1" width="3.7109375" style="93" customWidth="1"/>
    <col min="2" max="2" width="40.7109375" style="7" customWidth="1"/>
    <col min="3" max="3" width="5.85546875" style="10" customWidth="1"/>
    <col min="4" max="4" width="6.85546875" style="11" customWidth="1"/>
    <col min="5" max="5" width="13.140625" style="14" customWidth="1"/>
    <col min="6" max="6" width="11.7109375" style="8" customWidth="1"/>
    <col min="7" max="16384" width="9.140625" style="47"/>
  </cols>
  <sheetData>
    <row r="2" spans="1:8" s="2" customFormat="1" x14ac:dyDescent="0.2">
      <c r="A2" s="158" t="s">
        <v>77</v>
      </c>
      <c r="B2" s="153" t="s">
        <v>224</v>
      </c>
      <c r="C2" s="154"/>
      <c r="D2" s="154"/>
      <c r="E2" s="419"/>
      <c r="F2" s="154"/>
      <c r="H2" s="116"/>
    </row>
    <row r="3" spans="1:8" s="2" customFormat="1" x14ac:dyDescent="0.2">
      <c r="A3" s="155"/>
      <c r="B3" s="156" t="s">
        <v>226</v>
      </c>
      <c r="C3" s="157"/>
      <c r="D3" s="157"/>
      <c r="E3" s="420"/>
      <c r="F3" s="157"/>
      <c r="G3" s="3"/>
      <c r="H3" s="117"/>
    </row>
    <row r="4" spans="1:8" s="2" customFormat="1" ht="38.25" x14ac:dyDescent="0.2">
      <c r="A4" s="104"/>
      <c r="B4" s="119"/>
      <c r="C4" s="322" t="s">
        <v>425</v>
      </c>
      <c r="D4" s="57" t="s">
        <v>424</v>
      </c>
      <c r="E4" s="421" t="s">
        <v>426</v>
      </c>
      <c r="F4" s="325" t="s">
        <v>457</v>
      </c>
      <c r="G4" s="120"/>
      <c r="H4" s="121"/>
    </row>
    <row r="5" spans="1:8" s="91" customFormat="1" ht="56.65" customHeight="1" x14ac:dyDescent="0.2">
      <c r="A5" s="9"/>
      <c r="B5" s="136" t="s">
        <v>142</v>
      </c>
      <c r="C5" s="10"/>
      <c r="D5" s="11"/>
      <c r="E5" s="14"/>
      <c r="F5" s="8"/>
    </row>
    <row r="6" spans="1:8" s="91" customFormat="1" ht="11.65" customHeight="1" x14ac:dyDescent="0.2">
      <c r="A6" s="9"/>
      <c r="B6" s="127"/>
      <c r="C6" s="10"/>
      <c r="D6" s="11"/>
      <c r="E6" s="14"/>
      <c r="F6" s="8"/>
    </row>
    <row r="7" spans="1:8" s="91" customFormat="1" ht="35.450000000000003" customHeight="1" x14ac:dyDescent="0.2">
      <c r="A7" s="9"/>
      <c r="B7" s="136" t="s">
        <v>149</v>
      </c>
      <c r="C7" s="10"/>
      <c r="D7" s="11"/>
      <c r="E7" s="14"/>
      <c r="F7" s="350"/>
    </row>
    <row r="8" spans="1:8" s="91" customFormat="1" ht="9.9499999999999993" customHeight="1" x14ac:dyDescent="0.2">
      <c r="A8" s="9"/>
      <c r="B8" s="7"/>
      <c r="C8" s="10"/>
      <c r="D8" s="11"/>
      <c r="E8" s="14"/>
      <c r="F8" s="350"/>
    </row>
    <row r="9" spans="1:8" s="91" customFormat="1" ht="47.1" customHeight="1" x14ac:dyDescent="0.2">
      <c r="A9" s="9"/>
      <c r="B9" s="136" t="s">
        <v>130</v>
      </c>
      <c r="C9" s="10"/>
      <c r="D9" s="11"/>
      <c r="E9" s="14"/>
      <c r="F9" s="350"/>
    </row>
    <row r="10" spans="1:8" x14ac:dyDescent="0.2">
      <c r="F10" s="350"/>
    </row>
    <row r="11" spans="1:8" customFormat="1" x14ac:dyDescent="0.2">
      <c r="A11" s="56" t="s">
        <v>84</v>
      </c>
      <c r="B11" s="75" t="s">
        <v>150</v>
      </c>
      <c r="C11" s="10"/>
      <c r="D11" s="11"/>
      <c r="E11" s="14"/>
      <c r="F11" s="350"/>
    </row>
    <row r="12" spans="1:8" customFormat="1" x14ac:dyDescent="0.2">
      <c r="A12" s="9"/>
      <c r="B12" s="7"/>
      <c r="C12" s="10"/>
      <c r="D12" s="11"/>
      <c r="E12" s="14"/>
      <c r="F12" s="351"/>
    </row>
    <row r="13" spans="1:8" customFormat="1" ht="51" x14ac:dyDescent="0.2">
      <c r="A13" s="9" t="s">
        <v>74</v>
      </c>
      <c r="B13" s="7" t="s">
        <v>160</v>
      </c>
      <c r="C13" s="10" t="s">
        <v>79</v>
      </c>
      <c r="D13" s="11">
        <v>21</v>
      </c>
      <c r="E13" s="334"/>
      <c r="F13" s="350">
        <f>D13*E13</f>
        <v>0</v>
      </c>
    </row>
    <row r="14" spans="1:8" customFormat="1" x14ac:dyDescent="0.2">
      <c r="A14" s="9"/>
      <c r="B14" s="7"/>
      <c r="C14" s="10"/>
      <c r="D14" s="11"/>
      <c r="E14" s="14"/>
      <c r="F14" s="350"/>
    </row>
    <row r="15" spans="1:8" customFormat="1" ht="76.5" x14ac:dyDescent="0.2">
      <c r="A15" s="9" t="s">
        <v>77</v>
      </c>
      <c r="B15" s="242" t="s">
        <v>360</v>
      </c>
      <c r="C15" s="10" t="s">
        <v>79</v>
      </c>
      <c r="D15" s="11">
        <v>24</v>
      </c>
      <c r="E15" s="334"/>
      <c r="F15" s="350">
        <f>D15*E15</f>
        <v>0</v>
      </c>
    </row>
    <row r="16" spans="1:8" customFormat="1" x14ac:dyDescent="0.2">
      <c r="A16" s="9"/>
      <c r="B16" s="7"/>
      <c r="C16" s="10"/>
      <c r="D16" s="11"/>
      <c r="E16" s="14"/>
      <c r="F16" s="350"/>
    </row>
    <row r="17" spans="1:6" customFormat="1" ht="25.5" x14ac:dyDescent="0.2">
      <c r="A17" s="9" t="s">
        <v>81</v>
      </c>
      <c r="B17" s="7" t="s">
        <v>12</v>
      </c>
      <c r="C17" s="10" t="s">
        <v>79</v>
      </c>
      <c r="D17" s="11">
        <v>21</v>
      </c>
      <c r="E17" s="334"/>
      <c r="F17" s="350">
        <f>D17*E17</f>
        <v>0</v>
      </c>
    </row>
    <row r="18" spans="1:6" customFormat="1" x14ac:dyDescent="0.2">
      <c r="A18" s="9"/>
      <c r="B18" s="7"/>
      <c r="C18" s="10"/>
      <c r="D18" s="11"/>
      <c r="E18" s="14"/>
      <c r="F18" s="350"/>
    </row>
    <row r="19" spans="1:6" ht="38.25" x14ac:dyDescent="0.2">
      <c r="A19" s="9" t="s">
        <v>80</v>
      </c>
      <c r="B19" s="7" t="s">
        <v>18</v>
      </c>
      <c r="C19" s="10" t="s">
        <v>19</v>
      </c>
      <c r="D19" s="11">
        <v>3</v>
      </c>
      <c r="E19" s="334"/>
      <c r="F19" s="350">
        <f>D19*E19</f>
        <v>0</v>
      </c>
    </row>
    <row r="20" spans="1:6" x14ac:dyDescent="0.2">
      <c r="A20" s="9"/>
      <c r="F20" s="350"/>
    </row>
    <row r="21" spans="1:6" ht="29.25" customHeight="1" thickBot="1" x14ac:dyDescent="0.25">
      <c r="A21" s="9" t="s">
        <v>14</v>
      </c>
      <c r="B21" s="95" t="s">
        <v>21</v>
      </c>
      <c r="C21" s="82" t="s">
        <v>76</v>
      </c>
      <c r="D21" s="96">
        <v>0.1</v>
      </c>
      <c r="E21" s="447">
        <f>SUM(F13:F19)</f>
        <v>0</v>
      </c>
      <c r="F21" s="331">
        <f>D21*E21</f>
        <v>0</v>
      </c>
    </row>
    <row r="22" spans="1:6" customFormat="1" ht="14.25" thickTop="1" thickBot="1" x14ac:dyDescent="0.25">
      <c r="A22" s="9"/>
      <c r="B22" s="47"/>
      <c r="C22" s="47"/>
      <c r="D22" s="47"/>
      <c r="E22" s="404"/>
      <c r="F22" s="352"/>
    </row>
    <row r="23" spans="1:6" customFormat="1" ht="14.25" thickTop="1" thickBot="1" x14ac:dyDescent="0.25">
      <c r="A23" s="9"/>
      <c r="B23" s="97" t="s">
        <v>22</v>
      </c>
      <c r="C23" s="98"/>
      <c r="D23" s="99"/>
      <c r="E23" s="422"/>
      <c r="F23" s="353">
        <f>SUM(F12:F22)</f>
        <v>0</v>
      </c>
    </row>
    <row r="24" spans="1:6" customFormat="1" x14ac:dyDescent="0.2">
      <c r="A24" s="9"/>
      <c r="B24" s="133"/>
      <c r="C24" s="134"/>
      <c r="D24" s="137"/>
      <c r="E24" s="427"/>
      <c r="F24" s="354"/>
    </row>
    <row r="25" spans="1:6" s="1" customFormat="1" x14ac:dyDescent="0.2">
      <c r="A25" s="56" t="s">
        <v>23</v>
      </c>
      <c r="B25" s="57" t="s">
        <v>151</v>
      </c>
      <c r="C25" s="55"/>
      <c r="E25" s="413"/>
      <c r="F25" s="355"/>
    </row>
    <row r="26" spans="1:6" ht="25.5" x14ac:dyDescent="0.2">
      <c r="A26" s="9" t="s">
        <v>74</v>
      </c>
      <c r="B26" s="7" t="s">
        <v>158</v>
      </c>
      <c r="C26" s="10" t="s">
        <v>78</v>
      </c>
      <c r="D26" s="11">
        <v>41</v>
      </c>
      <c r="E26" s="334"/>
      <c r="F26" s="350">
        <f>D26*E26</f>
        <v>0</v>
      </c>
    </row>
    <row r="27" spans="1:6" customFormat="1" x14ac:dyDescent="0.2">
      <c r="A27" s="9"/>
      <c r="B27" s="47"/>
      <c r="C27" s="47"/>
      <c r="D27" s="47"/>
      <c r="E27" s="404"/>
      <c r="F27" s="352"/>
    </row>
    <row r="28" spans="1:6" s="1" customFormat="1" ht="66.75" customHeight="1" x14ac:dyDescent="0.2">
      <c r="A28" s="9" t="s">
        <v>77</v>
      </c>
      <c r="B28" s="58" t="s">
        <v>317</v>
      </c>
      <c r="C28" s="58"/>
      <c r="D28" s="61"/>
      <c r="E28" s="62"/>
      <c r="F28" s="356"/>
    </row>
    <row r="29" spans="1:6" s="1" customFormat="1" x14ac:dyDescent="0.2">
      <c r="A29" s="9"/>
      <c r="B29" s="58" t="s">
        <v>152</v>
      </c>
      <c r="C29" s="55" t="s">
        <v>85</v>
      </c>
      <c r="D29" s="59">
        <v>1</v>
      </c>
      <c r="E29" s="405"/>
      <c r="F29" s="357">
        <f t="shared" ref="F29:F34" si="0">SUM(D29*E29)</f>
        <v>0</v>
      </c>
    </row>
    <row r="30" spans="1:6" s="1" customFormat="1" x14ac:dyDescent="0.2">
      <c r="A30" s="9"/>
      <c r="B30" s="58" t="s">
        <v>153</v>
      </c>
      <c r="C30" s="55" t="s">
        <v>85</v>
      </c>
      <c r="D30" s="59">
        <v>1</v>
      </c>
      <c r="E30" s="405"/>
      <c r="F30" s="357">
        <f t="shared" si="0"/>
        <v>0</v>
      </c>
    </row>
    <row r="31" spans="1:6" s="1" customFormat="1" x14ac:dyDescent="0.2">
      <c r="A31" s="9"/>
      <c r="B31" s="58" t="s">
        <v>154</v>
      </c>
      <c r="C31" s="55" t="s">
        <v>85</v>
      </c>
      <c r="D31" s="59">
        <v>1</v>
      </c>
      <c r="E31" s="405"/>
      <c r="F31" s="357">
        <f t="shared" si="0"/>
        <v>0</v>
      </c>
    </row>
    <row r="32" spans="1:6" s="1" customFormat="1" x14ac:dyDescent="0.2">
      <c r="A32" s="9"/>
      <c r="B32" s="58" t="s">
        <v>155</v>
      </c>
      <c r="C32" s="55" t="s">
        <v>85</v>
      </c>
      <c r="D32" s="59">
        <v>1</v>
      </c>
      <c r="E32" s="405"/>
      <c r="F32" s="357">
        <f>SUM(D32*E32)</f>
        <v>0</v>
      </c>
    </row>
    <row r="33" spans="1:6" s="1" customFormat="1" x14ac:dyDescent="0.2">
      <c r="A33" s="9"/>
      <c r="B33" s="58" t="s">
        <v>156</v>
      </c>
      <c r="C33" s="55" t="s">
        <v>85</v>
      </c>
      <c r="D33" s="59">
        <v>1</v>
      </c>
      <c r="E33" s="405"/>
      <c r="F33" s="357">
        <f t="shared" si="0"/>
        <v>0</v>
      </c>
    </row>
    <row r="34" spans="1:6" s="1" customFormat="1" x14ac:dyDescent="0.2">
      <c r="A34" s="9"/>
      <c r="B34" s="58" t="s">
        <v>157</v>
      </c>
      <c r="C34" s="55" t="s">
        <v>85</v>
      </c>
      <c r="D34" s="59">
        <v>1</v>
      </c>
      <c r="E34" s="405"/>
      <c r="F34" s="357">
        <f t="shared" si="0"/>
        <v>0</v>
      </c>
    </row>
    <row r="35" spans="1:6" s="1" customFormat="1" x14ac:dyDescent="0.2">
      <c r="A35" s="9"/>
      <c r="B35" s="58"/>
      <c r="C35" s="55"/>
      <c r="D35" s="59"/>
      <c r="E35" s="413"/>
      <c r="F35" s="357"/>
    </row>
    <row r="36" spans="1:6" customFormat="1" ht="26.25" thickBot="1" x14ac:dyDescent="0.25">
      <c r="A36" s="9" t="s">
        <v>81</v>
      </c>
      <c r="B36" s="95" t="s">
        <v>21</v>
      </c>
      <c r="C36" s="82" t="s">
        <v>76</v>
      </c>
      <c r="D36" s="96">
        <v>0.1</v>
      </c>
      <c r="E36" s="447">
        <f>SUM(F26:F34)</f>
        <v>0</v>
      </c>
      <c r="F36" s="331">
        <f>D36*E36</f>
        <v>0</v>
      </c>
    </row>
    <row r="37" spans="1:6" s="1" customFormat="1" ht="14.25" thickTop="1" thickBot="1" x14ac:dyDescent="0.25">
      <c r="A37" s="9"/>
      <c r="B37" s="58"/>
      <c r="C37" s="55"/>
      <c r="D37" s="59"/>
      <c r="E37" s="413"/>
      <c r="F37" s="357"/>
    </row>
    <row r="38" spans="1:6" customFormat="1" ht="14.25" thickTop="1" thickBot="1" x14ac:dyDescent="0.25">
      <c r="A38" s="9"/>
      <c r="B38" s="97" t="s">
        <v>22</v>
      </c>
      <c r="C38" s="98"/>
      <c r="D38" s="99"/>
      <c r="E38" s="422"/>
      <c r="F38" s="353">
        <f>SUM(F26:F37)</f>
        <v>0</v>
      </c>
    </row>
    <row r="39" spans="1:6" customFormat="1" x14ac:dyDescent="0.2">
      <c r="A39" s="9"/>
      <c r="B39" s="133"/>
      <c r="C39" s="134"/>
      <c r="D39" s="137"/>
      <c r="E39" s="427"/>
      <c r="F39" s="354"/>
    </row>
    <row r="40" spans="1:6" x14ac:dyDescent="0.2">
      <c r="A40" s="9"/>
      <c r="B40" s="47"/>
      <c r="C40" s="47"/>
      <c r="D40" s="47"/>
      <c r="E40" s="404"/>
      <c r="F40" s="352"/>
    </row>
    <row r="41" spans="1:6" x14ac:dyDescent="0.2">
      <c r="A41" s="56"/>
      <c r="B41" s="57" t="s">
        <v>108</v>
      </c>
      <c r="C41" s="55"/>
      <c r="D41" s="1"/>
      <c r="E41" s="413"/>
      <c r="F41" s="358"/>
    </row>
    <row r="42" spans="1:6" x14ac:dyDescent="0.2">
      <c r="A42" s="9"/>
      <c r="B42" s="1"/>
      <c r="C42" s="55"/>
      <c r="D42" s="1"/>
      <c r="E42" s="413"/>
      <c r="F42" s="355"/>
    </row>
    <row r="43" spans="1:6" ht="52.5" customHeight="1" thickBot="1" x14ac:dyDescent="0.25">
      <c r="A43" s="56"/>
      <c r="B43" s="83" t="s">
        <v>378</v>
      </c>
      <c r="C43" s="84"/>
      <c r="D43" s="85"/>
      <c r="E43" s="414"/>
      <c r="F43" s="359">
        <f>SUM(F23+F38)</f>
        <v>0</v>
      </c>
    </row>
    <row r="44" spans="1:6" ht="14.25" thickTop="1" thickBot="1" x14ac:dyDescent="0.25">
      <c r="A44" s="9"/>
      <c r="B44" s="87" t="s">
        <v>109</v>
      </c>
      <c r="C44" s="88"/>
      <c r="D44" s="87"/>
      <c r="E44" s="415"/>
      <c r="F44" s="360">
        <f>SUM(F43*0.095)</f>
        <v>0</v>
      </c>
    </row>
    <row r="45" spans="1:6" ht="13.5" thickTop="1" x14ac:dyDescent="0.2">
      <c r="A45" s="9"/>
      <c r="B45" s="123"/>
      <c r="C45" s="122"/>
      <c r="D45" s="123"/>
      <c r="E45" s="416"/>
      <c r="F45" s="361"/>
    </row>
    <row r="46" spans="1:6" ht="13.5" thickBot="1" x14ac:dyDescent="0.25">
      <c r="A46" s="9"/>
      <c r="B46" s="123"/>
      <c r="C46" s="122"/>
      <c r="D46" s="123"/>
      <c r="E46" s="416"/>
      <c r="F46" s="361"/>
    </row>
    <row r="47" spans="1:6" ht="16.5" thickTop="1" thickBot="1" x14ac:dyDescent="0.3">
      <c r="A47" s="9"/>
      <c r="B47" s="129" t="s">
        <v>379</v>
      </c>
      <c r="C47" s="130"/>
      <c r="D47" s="131"/>
      <c r="E47" s="417"/>
      <c r="F47" s="362">
        <f>SUM(F43:F44)</f>
        <v>0</v>
      </c>
    </row>
    <row r="48" spans="1:6" x14ac:dyDescent="0.2">
      <c r="A48" s="56"/>
      <c r="B48" s="75"/>
      <c r="C48" s="47"/>
      <c r="D48" s="47"/>
      <c r="E48" s="404"/>
      <c r="F48" s="352"/>
    </row>
    <row r="49" spans="1:6" x14ac:dyDescent="0.2">
      <c r="A49" s="9"/>
      <c r="F49" s="350"/>
    </row>
    <row r="50" spans="1:6" x14ac:dyDescent="0.2">
      <c r="A50" s="9"/>
      <c r="E50" s="404"/>
      <c r="F50" s="352"/>
    </row>
    <row r="51" spans="1:6" x14ac:dyDescent="0.2">
      <c r="A51" s="9"/>
      <c r="E51" s="404"/>
      <c r="F51" s="352"/>
    </row>
    <row r="52" spans="1:6" x14ac:dyDescent="0.2">
      <c r="A52" s="9"/>
      <c r="E52" s="404"/>
      <c r="F52" s="352"/>
    </row>
    <row r="53" spans="1:6" x14ac:dyDescent="0.2">
      <c r="A53" s="9"/>
      <c r="B53" s="75"/>
      <c r="C53" s="94"/>
      <c r="D53" s="77"/>
      <c r="F53" s="350"/>
    </row>
    <row r="54" spans="1:6" x14ac:dyDescent="0.2">
      <c r="A54" s="9"/>
    </row>
    <row r="55" spans="1:6" x14ac:dyDescent="0.2">
      <c r="A55" s="57"/>
      <c r="B55" s="75"/>
      <c r="C55" s="94"/>
      <c r="D55" s="77"/>
    </row>
    <row r="56" spans="1:6" x14ac:dyDescent="0.2">
      <c r="A56" s="9"/>
      <c r="D56" s="81"/>
    </row>
    <row r="60" spans="1:6" x14ac:dyDescent="0.2">
      <c r="B60" s="90"/>
    </row>
    <row r="61" spans="1:6" x14ac:dyDescent="0.2">
      <c r="A61" s="9"/>
      <c r="C61" s="78"/>
      <c r="E61" s="404"/>
      <c r="F61" s="47"/>
    </row>
    <row r="62" spans="1:6" x14ac:dyDescent="0.2">
      <c r="A62" s="9"/>
      <c r="F62" s="12"/>
    </row>
    <row r="63" spans="1:6" x14ac:dyDescent="0.2">
      <c r="A63" s="9"/>
      <c r="F63" s="12"/>
    </row>
    <row r="64" spans="1:6" x14ac:dyDescent="0.2">
      <c r="A64" s="9"/>
      <c r="F64" s="12"/>
    </row>
    <row r="65" spans="5:6" x14ac:dyDescent="0.2">
      <c r="E65" s="446"/>
      <c r="F65" s="103"/>
    </row>
  </sheetData>
  <sheetProtection password="CC17" sheet="1" formatCells="0" formatColumns="0" selectLockedCells="1"/>
  <protectedRanges>
    <protectedRange sqref="E1:E1048576" name="Obseg1"/>
  </protectedRanges>
  <phoneticPr fontId="20" type="noConversion"/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9"/>
  <sheetViews>
    <sheetView zoomScaleNormal="100" zoomScaleSheetLayoutView="100" workbookViewId="0">
      <selection activeCell="E32" sqref="E32"/>
    </sheetView>
  </sheetViews>
  <sheetFormatPr defaultColWidth="9.140625" defaultRowHeight="12.75" x14ac:dyDescent="0.2"/>
  <cols>
    <col min="1" max="1" width="3" style="9" customWidth="1"/>
    <col min="2" max="2" width="39.140625" style="1" customWidth="1"/>
    <col min="3" max="3" width="6.28515625" style="55" customWidth="1"/>
    <col min="4" max="4" width="6.85546875" style="1" customWidth="1"/>
    <col min="5" max="5" width="12" style="413" customWidth="1"/>
    <col min="6" max="6" width="13.140625" style="1" customWidth="1"/>
    <col min="7" max="7" width="9.140625" style="1"/>
    <col min="8" max="8" width="10.42578125" style="1" bestFit="1" customWidth="1"/>
    <col min="9" max="9" width="17.28515625" style="1" bestFit="1" customWidth="1"/>
    <col min="10" max="16384" width="9.140625" style="1"/>
  </cols>
  <sheetData>
    <row r="1" spans="1:8" s="2" customFormat="1" x14ac:dyDescent="0.2">
      <c r="A1" s="104"/>
      <c r="B1" s="57"/>
      <c r="E1" s="426"/>
      <c r="H1" s="116"/>
    </row>
    <row r="2" spans="1:8" s="2" customFormat="1" x14ac:dyDescent="0.2">
      <c r="A2" s="158" t="s">
        <v>81</v>
      </c>
      <c r="B2" s="153" t="s">
        <v>113</v>
      </c>
      <c r="C2" s="154"/>
      <c r="D2" s="154"/>
      <c r="E2" s="419"/>
      <c r="F2" s="154"/>
      <c r="H2" s="116"/>
    </row>
    <row r="3" spans="1:8" s="2" customFormat="1" x14ac:dyDescent="0.2">
      <c r="A3" s="155"/>
      <c r="B3" s="156" t="s">
        <v>227</v>
      </c>
      <c r="C3" s="157"/>
      <c r="D3" s="157"/>
      <c r="E3" s="420"/>
      <c r="F3" s="157"/>
      <c r="G3" s="3"/>
      <c r="H3" s="117"/>
    </row>
    <row r="4" spans="1:8" s="2" customFormat="1" ht="25.5" x14ac:dyDescent="0.2">
      <c r="A4" s="104"/>
      <c r="B4" s="119"/>
      <c r="C4" s="322" t="s">
        <v>425</v>
      </c>
      <c r="D4" s="57" t="s">
        <v>424</v>
      </c>
      <c r="E4" s="421" t="s">
        <v>426</v>
      </c>
      <c r="F4" s="363" t="s">
        <v>457</v>
      </c>
      <c r="G4" s="120"/>
      <c r="H4" s="121"/>
    </row>
    <row r="5" spans="1:8" s="91" customFormat="1" ht="59.65" customHeight="1" x14ac:dyDescent="0.2">
      <c r="A5" s="9"/>
      <c r="B5" s="136" t="s">
        <v>142</v>
      </c>
      <c r="C5" s="10"/>
      <c r="D5" s="11"/>
      <c r="E5" s="14"/>
      <c r="F5" s="350"/>
    </row>
    <row r="6" spans="1:8" s="91" customFormat="1" ht="11.65" customHeight="1" x14ac:dyDescent="0.2">
      <c r="A6" s="9"/>
      <c r="B6" s="127"/>
      <c r="C6" s="10"/>
      <c r="D6" s="11"/>
      <c r="E6" s="14"/>
      <c r="F6" s="350"/>
    </row>
    <row r="7" spans="1:8" s="91" customFormat="1" ht="37.9" customHeight="1" x14ac:dyDescent="0.2">
      <c r="A7" s="9"/>
      <c r="B7" s="136" t="s">
        <v>149</v>
      </c>
      <c r="C7" s="10"/>
      <c r="D7" s="11"/>
      <c r="E7" s="14"/>
      <c r="F7" s="350"/>
    </row>
    <row r="8" spans="1:8" s="91" customFormat="1" ht="9.9499999999999993" customHeight="1" x14ac:dyDescent="0.2">
      <c r="A8" s="9"/>
      <c r="B8" s="7"/>
      <c r="C8" s="10"/>
      <c r="D8" s="11"/>
      <c r="E8" s="14"/>
      <c r="F8" s="350"/>
    </row>
    <row r="9" spans="1:8" s="91" customFormat="1" ht="47.1" customHeight="1" x14ac:dyDescent="0.2">
      <c r="A9" s="9"/>
      <c r="B9" s="136" t="s">
        <v>130</v>
      </c>
      <c r="C9" s="10"/>
      <c r="D9" s="11"/>
      <c r="E9" s="14"/>
      <c r="F9" s="350"/>
    </row>
    <row r="10" spans="1:8" x14ac:dyDescent="0.2">
      <c r="F10" s="355"/>
    </row>
    <row r="11" spans="1:8" x14ac:dyDescent="0.2">
      <c r="A11" s="53"/>
      <c r="B11" s="57" t="s">
        <v>174</v>
      </c>
      <c r="C11" s="1"/>
      <c r="E11" s="412"/>
      <c r="F11" s="355"/>
    </row>
    <row r="12" spans="1:8" ht="72" customHeight="1" x14ac:dyDescent="0.2">
      <c r="A12" s="9" t="s">
        <v>74</v>
      </c>
      <c r="B12" s="7" t="s">
        <v>159</v>
      </c>
      <c r="C12" s="10" t="s">
        <v>85</v>
      </c>
      <c r="D12" s="11">
        <v>1</v>
      </c>
      <c r="E12" s="334"/>
      <c r="F12" s="350">
        <f>D12*E12</f>
        <v>0</v>
      </c>
    </row>
    <row r="13" spans="1:8" x14ac:dyDescent="0.2">
      <c r="F13" s="355"/>
    </row>
    <row r="14" spans="1:8" ht="108" customHeight="1" x14ac:dyDescent="0.2">
      <c r="A14" s="9" t="s">
        <v>77</v>
      </c>
      <c r="B14" s="124" t="s">
        <v>173</v>
      </c>
      <c r="C14" s="10" t="s">
        <v>85</v>
      </c>
      <c r="D14" s="11">
        <v>1</v>
      </c>
      <c r="E14" s="334"/>
      <c r="F14" s="357">
        <f>D14*E14</f>
        <v>0</v>
      </c>
    </row>
    <row r="15" spans="1:8" x14ac:dyDescent="0.2">
      <c r="A15" s="63"/>
      <c r="C15" s="60"/>
      <c r="D15" s="65"/>
      <c r="E15" s="66"/>
      <c r="F15" s="364"/>
    </row>
    <row r="16" spans="1:8" x14ac:dyDescent="0.2">
      <c r="A16" s="56"/>
      <c r="B16" s="57" t="s">
        <v>95</v>
      </c>
      <c r="F16" s="355"/>
    </row>
    <row r="17" spans="1:9" ht="72" customHeight="1" x14ac:dyDescent="0.2">
      <c r="A17" s="9" t="s">
        <v>74</v>
      </c>
      <c r="B17" s="58" t="s">
        <v>98</v>
      </c>
      <c r="F17" s="355"/>
    </row>
    <row r="18" spans="1:9" x14ac:dyDescent="0.2">
      <c r="B18" s="58" t="s">
        <v>163</v>
      </c>
      <c r="C18" s="55" t="s">
        <v>85</v>
      </c>
      <c r="D18" s="59">
        <v>1</v>
      </c>
      <c r="E18" s="405"/>
      <c r="F18" s="357">
        <f>SUM(D18*E18)</f>
        <v>0</v>
      </c>
    </row>
    <row r="19" spans="1:9" x14ac:dyDescent="0.2">
      <c r="B19" s="58" t="s">
        <v>164</v>
      </c>
      <c r="C19" s="55" t="s">
        <v>85</v>
      </c>
      <c r="D19" s="59">
        <v>1</v>
      </c>
      <c r="E19" s="405"/>
      <c r="F19" s="357">
        <f>SUM(D19*E19)</f>
        <v>0</v>
      </c>
      <c r="H19" s="59"/>
    </row>
    <row r="20" spans="1:9" x14ac:dyDescent="0.2">
      <c r="B20" s="58" t="s">
        <v>165</v>
      </c>
      <c r="C20" s="55" t="s">
        <v>85</v>
      </c>
      <c r="D20" s="59">
        <v>1</v>
      </c>
      <c r="E20" s="405"/>
      <c r="F20" s="357">
        <f>SUM(D20*E20)</f>
        <v>0</v>
      </c>
      <c r="H20" s="59"/>
    </row>
    <row r="21" spans="1:9" ht="15.75" customHeight="1" x14ac:dyDescent="0.2">
      <c r="B21" s="60"/>
      <c r="D21" s="59"/>
      <c r="F21" s="357"/>
    </row>
    <row r="22" spans="1:9" ht="344.25" customHeight="1" x14ac:dyDescent="0.2">
      <c r="A22" s="9" t="s">
        <v>77</v>
      </c>
      <c r="B22" s="58" t="s">
        <v>361</v>
      </c>
      <c r="D22" s="59"/>
      <c r="F22" s="357"/>
      <c r="I22" s="58"/>
    </row>
    <row r="23" spans="1:9" ht="33" customHeight="1" x14ac:dyDescent="0.2">
      <c r="B23" s="138" t="s">
        <v>331</v>
      </c>
      <c r="D23" s="59"/>
      <c r="F23" s="357"/>
    </row>
    <row r="24" spans="1:9" x14ac:dyDescent="0.2">
      <c r="B24" s="58" t="s">
        <v>166</v>
      </c>
      <c r="C24" s="55" t="s">
        <v>85</v>
      </c>
      <c r="D24" s="59">
        <v>1</v>
      </c>
      <c r="E24" s="405"/>
      <c r="F24" s="357">
        <f>SUM(D24*E24)</f>
        <v>0</v>
      </c>
    </row>
    <row r="25" spans="1:9" x14ac:dyDescent="0.2">
      <c r="B25" s="58" t="s">
        <v>168</v>
      </c>
      <c r="C25" s="55" t="s">
        <v>85</v>
      </c>
      <c r="D25" s="59">
        <v>1</v>
      </c>
      <c r="E25" s="405"/>
      <c r="F25" s="357">
        <f>SUM(D25*E25)</f>
        <v>0</v>
      </c>
    </row>
    <row r="26" spans="1:9" x14ac:dyDescent="0.2">
      <c r="B26" s="58" t="s">
        <v>169</v>
      </c>
      <c r="C26" s="55" t="s">
        <v>85</v>
      </c>
      <c r="D26" s="59">
        <v>1</v>
      </c>
      <c r="E26" s="405"/>
      <c r="F26" s="357">
        <f>SUM(D26*E26)</f>
        <v>0</v>
      </c>
    </row>
    <row r="27" spans="1:9" x14ac:dyDescent="0.2">
      <c r="C27" s="1"/>
      <c r="E27" s="412"/>
      <c r="F27" s="355"/>
    </row>
    <row r="28" spans="1:9" ht="231.75" customHeight="1" x14ac:dyDescent="0.2">
      <c r="A28" s="63" t="s">
        <v>81</v>
      </c>
      <c r="B28" s="321" t="s">
        <v>380</v>
      </c>
      <c r="C28" s="58"/>
      <c r="D28" s="61"/>
      <c r="E28" s="62"/>
      <c r="F28" s="356"/>
    </row>
    <row r="29" spans="1:9" x14ac:dyDescent="0.2">
      <c r="B29" s="58" t="s">
        <v>242</v>
      </c>
      <c r="C29" s="55" t="s">
        <v>78</v>
      </c>
      <c r="D29" s="59">
        <v>6</v>
      </c>
      <c r="E29" s="405"/>
      <c r="F29" s="357">
        <f>SUM(D29*E29)</f>
        <v>0</v>
      </c>
    </row>
    <row r="30" spans="1:9" x14ac:dyDescent="0.2">
      <c r="B30" s="58"/>
      <c r="D30" s="59"/>
      <c r="F30" s="357"/>
    </row>
    <row r="31" spans="1:9" ht="51" x14ac:dyDescent="0.2">
      <c r="A31" s="63" t="s">
        <v>80</v>
      </c>
      <c r="B31" s="64" t="s">
        <v>172</v>
      </c>
      <c r="C31" s="58"/>
      <c r="D31" s="61"/>
      <c r="E31" s="62"/>
      <c r="F31" s="356"/>
    </row>
    <row r="32" spans="1:9" ht="12" customHeight="1" x14ac:dyDescent="0.2">
      <c r="B32" s="58" t="s">
        <v>187</v>
      </c>
      <c r="C32" s="55" t="s">
        <v>78</v>
      </c>
      <c r="D32" s="59">
        <v>3.8</v>
      </c>
      <c r="E32" s="405"/>
      <c r="F32" s="357">
        <f>SUM(D32*E32)</f>
        <v>0</v>
      </c>
    </row>
    <row r="33" spans="1:6" ht="12" customHeight="1" x14ac:dyDescent="0.2">
      <c r="B33" s="58"/>
      <c r="D33" s="59"/>
      <c r="F33" s="357"/>
    </row>
    <row r="34" spans="1:6" ht="56.25" customHeight="1" thickBot="1" x14ac:dyDescent="0.25">
      <c r="A34" s="63" t="s">
        <v>82</v>
      </c>
      <c r="B34" s="67" t="s">
        <v>99</v>
      </c>
      <c r="C34" s="68" t="s">
        <v>76</v>
      </c>
      <c r="D34" s="69">
        <v>0.1</v>
      </c>
      <c r="E34" s="448">
        <f>SUM(F12:F32)</f>
        <v>0</v>
      </c>
      <c r="F34" s="332">
        <f>D34*E34</f>
        <v>0</v>
      </c>
    </row>
    <row r="35" spans="1:6" ht="16.5" thickTop="1" thickBot="1" x14ac:dyDescent="0.3">
      <c r="B35" s="70" t="s">
        <v>94</v>
      </c>
      <c r="C35" s="71"/>
      <c r="D35" s="72"/>
      <c r="E35" s="425"/>
      <c r="F35" s="365">
        <f>SUM(F11:F34)</f>
        <v>0</v>
      </c>
    </row>
    <row r="36" spans="1:6" x14ac:dyDescent="0.2">
      <c r="A36" s="63"/>
      <c r="C36" s="60"/>
      <c r="D36" s="65"/>
      <c r="E36" s="66"/>
      <c r="F36" s="364"/>
    </row>
    <row r="37" spans="1:6" s="47" customFormat="1" x14ac:dyDescent="0.2">
      <c r="A37" s="9"/>
      <c r="E37" s="404"/>
      <c r="F37" s="352"/>
    </row>
    <row r="38" spans="1:6" s="47" customFormat="1" x14ac:dyDescent="0.2">
      <c r="A38" s="56"/>
      <c r="B38" s="57" t="s">
        <v>108</v>
      </c>
      <c r="C38" s="55"/>
      <c r="D38" s="1"/>
      <c r="E38" s="413"/>
      <c r="F38" s="358"/>
    </row>
    <row r="39" spans="1:6" s="47" customFormat="1" x14ac:dyDescent="0.2">
      <c r="A39" s="9"/>
      <c r="B39" s="1"/>
      <c r="C39" s="55"/>
      <c r="D39" s="1"/>
      <c r="E39" s="413"/>
      <c r="F39" s="355"/>
    </row>
    <row r="40" spans="1:6" s="47" customFormat="1" ht="26.25" thickBot="1" x14ac:dyDescent="0.25">
      <c r="A40" s="56"/>
      <c r="B40" s="83" t="s">
        <v>381</v>
      </c>
      <c r="C40" s="84"/>
      <c r="D40" s="85"/>
      <c r="E40" s="414"/>
      <c r="F40" s="366">
        <f>SUM(F11:F34)</f>
        <v>0</v>
      </c>
    </row>
    <row r="41" spans="1:6" s="47" customFormat="1" ht="14.25" thickTop="1" thickBot="1" x14ac:dyDescent="0.25">
      <c r="A41" s="9"/>
      <c r="B41" s="87" t="s">
        <v>109</v>
      </c>
      <c r="C41" s="88"/>
      <c r="D41" s="87"/>
      <c r="E41" s="415"/>
      <c r="F41" s="360">
        <f>SUM(F40*0.095)</f>
        <v>0</v>
      </c>
    </row>
    <row r="42" spans="1:6" s="47" customFormat="1" ht="13.5" thickTop="1" x14ac:dyDescent="0.2">
      <c r="A42" s="9"/>
      <c r="B42" s="123"/>
      <c r="C42" s="122"/>
      <c r="D42" s="123"/>
      <c r="E42" s="416"/>
      <c r="F42" s="361"/>
    </row>
    <row r="43" spans="1:6" s="47" customFormat="1" ht="13.5" thickBot="1" x14ac:dyDescent="0.25">
      <c r="A43" s="9"/>
      <c r="B43" s="123"/>
      <c r="C43" s="122"/>
      <c r="D43" s="123"/>
      <c r="E43" s="416"/>
      <c r="F43" s="361"/>
    </row>
    <row r="44" spans="1:6" s="47" customFormat="1" ht="16.5" thickTop="1" thickBot="1" x14ac:dyDescent="0.3">
      <c r="A44" s="9"/>
      <c r="B44" s="129" t="s">
        <v>379</v>
      </c>
      <c r="C44" s="130"/>
      <c r="D44" s="131"/>
      <c r="E44" s="417"/>
      <c r="F44" s="362">
        <f>SUM(F40:F41)</f>
        <v>0</v>
      </c>
    </row>
    <row r="45" spans="1:6" s="47" customFormat="1" x14ac:dyDescent="0.2">
      <c r="A45" s="56"/>
      <c r="B45" s="75"/>
      <c r="E45" s="404"/>
      <c r="F45" s="352"/>
    </row>
    <row r="46" spans="1:6" x14ac:dyDescent="0.2">
      <c r="F46" s="355"/>
    </row>
    <row r="47" spans="1:6" x14ac:dyDescent="0.2">
      <c r="F47" s="355"/>
    </row>
    <row r="48" spans="1:6" x14ac:dyDescent="0.2">
      <c r="F48" s="355"/>
    </row>
    <row r="49" spans="6:6" x14ac:dyDescent="0.2">
      <c r="F49" s="355"/>
    </row>
    <row r="50" spans="6:6" x14ac:dyDescent="0.2">
      <c r="F50" s="355"/>
    </row>
    <row r="51" spans="6:6" x14ac:dyDescent="0.2">
      <c r="F51" s="355"/>
    </row>
    <row r="52" spans="6:6" x14ac:dyDescent="0.2">
      <c r="F52" s="355"/>
    </row>
    <row r="53" spans="6:6" x14ac:dyDescent="0.2">
      <c r="F53" s="355"/>
    </row>
    <row r="54" spans="6:6" x14ac:dyDescent="0.2">
      <c r="F54" s="355"/>
    </row>
    <row r="55" spans="6:6" x14ac:dyDescent="0.2">
      <c r="F55" s="355"/>
    </row>
    <row r="56" spans="6:6" x14ac:dyDescent="0.2">
      <c r="F56" s="355"/>
    </row>
    <row r="57" spans="6:6" x14ac:dyDescent="0.2">
      <c r="F57" s="355"/>
    </row>
    <row r="58" spans="6:6" x14ac:dyDescent="0.2">
      <c r="F58" s="355"/>
    </row>
    <row r="59" spans="6:6" x14ac:dyDescent="0.2">
      <c r="F59" s="355"/>
    </row>
    <row r="60" spans="6:6" x14ac:dyDescent="0.2">
      <c r="F60" s="355"/>
    </row>
    <row r="61" spans="6:6" x14ac:dyDescent="0.2">
      <c r="F61" s="355"/>
    </row>
    <row r="62" spans="6:6" x14ac:dyDescent="0.2">
      <c r="F62" s="355"/>
    </row>
    <row r="63" spans="6:6" x14ac:dyDescent="0.2">
      <c r="F63" s="355"/>
    </row>
    <row r="64" spans="6:6" x14ac:dyDescent="0.2">
      <c r="F64" s="355"/>
    </row>
    <row r="65" spans="6:6" x14ac:dyDescent="0.2">
      <c r="F65" s="355"/>
    </row>
    <row r="66" spans="6:6" x14ac:dyDescent="0.2">
      <c r="F66" s="355"/>
    </row>
    <row r="67" spans="6:6" x14ac:dyDescent="0.2">
      <c r="F67" s="355"/>
    </row>
    <row r="68" spans="6:6" x14ac:dyDescent="0.2">
      <c r="F68" s="355"/>
    </row>
    <row r="69" spans="6:6" x14ac:dyDescent="0.2">
      <c r="F69" s="355"/>
    </row>
    <row r="70" spans="6:6" x14ac:dyDescent="0.2">
      <c r="F70" s="355"/>
    </row>
    <row r="71" spans="6:6" x14ac:dyDescent="0.2">
      <c r="F71" s="355"/>
    </row>
    <row r="72" spans="6:6" x14ac:dyDescent="0.2">
      <c r="F72" s="355"/>
    </row>
    <row r="73" spans="6:6" x14ac:dyDescent="0.2">
      <c r="F73" s="355"/>
    </row>
    <row r="74" spans="6:6" x14ac:dyDescent="0.2">
      <c r="F74" s="355"/>
    </row>
    <row r="75" spans="6:6" ht="13.5" customHeight="1" x14ac:dyDescent="0.2">
      <c r="F75" s="355"/>
    </row>
    <row r="76" spans="6:6" ht="65.25" customHeight="1" x14ac:dyDescent="0.2">
      <c r="F76" s="355"/>
    </row>
    <row r="77" spans="6:6" ht="15" customHeight="1" x14ac:dyDescent="0.2">
      <c r="F77" s="355"/>
    </row>
    <row r="78" spans="6:6" ht="75.75" customHeight="1" x14ac:dyDescent="0.2">
      <c r="F78" s="355"/>
    </row>
    <row r="79" spans="6:6" ht="12" customHeight="1" x14ac:dyDescent="0.2">
      <c r="F79" s="355"/>
    </row>
    <row r="80" spans="6:6" ht="56.25" customHeight="1" x14ac:dyDescent="0.2">
      <c r="F80" s="355"/>
    </row>
    <row r="81" spans="6:6" ht="16.5" customHeight="1" x14ac:dyDescent="0.2">
      <c r="F81" s="355"/>
    </row>
    <row r="82" spans="6:6" ht="42.75" customHeight="1" x14ac:dyDescent="0.2">
      <c r="F82" s="355"/>
    </row>
    <row r="83" spans="6:6" ht="15" customHeight="1" x14ac:dyDescent="0.2">
      <c r="F83" s="355"/>
    </row>
    <row r="84" spans="6:6" ht="39" customHeight="1" x14ac:dyDescent="0.2">
      <c r="F84" s="355"/>
    </row>
    <row r="85" spans="6:6" ht="17.25" customHeight="1" x14ac:dyDescent="0.2">
      <c r="F85" s="355"/>
    </row>
    <row r="86" spans="6:6" x14ac:dyDescent="0.2">
      <c r="F86" s="355"/>
    </row>
    <row r="87" spans="6:6" x14ac:dyDescent="0.2">
      <c r="F87" s="355"/>
    </row>
    <row r="88" spans="6:6" x14ac:dyDescent="0.2">
      <c r="F88" s="355"/>
    </row>
    <row r="89" spans="6:6" x14ac:dyDescent="0.2">
      <c r="F89" s="355"/>
    </row>
    <row r="90" spans="6:6" x14ac:dyDescent="0.2">
      <c r="F90" s="355"/>
    </row>
    <row r="91" spans="6:6" x14ac:dyDescent="0.2">
      <c r="F91" s="355"/>
    </row>
    <row r="92" spans="6:6" x14ac:dyDescent="0.2">
      <c r="F92" s="355"/>
    </row>
    <row r="93" spans="6:6" x14ac:dyDescent="0.2">
      <c r="F93" s="355"/>
    </row>
    <row r="94" spans="6:6" x14ac:dyDescent="0.2">
      <c r="F94" s="355"/>
    </row>
    <row r="95" spans="6:6" ht="13.5" customHeight="1" x14ac:dyDescent="0.2">
      <c r="F95" s="355"/>
    </row>
    <row r="96" spans="6:6" x14ac:dyDescent="0.2">
      <c r="F96" s="355"/>
    </row>
    <row r="97" spans="6:6" ht="15" customHeight="1" x14ac:dyDescent="0.2">
      <c r="F97" s="355"/>
    </row>
    <row r="98" spans="6:6" x14ac:dyDescent="0.2">
      <c r="F98" s="355"/>
    </row>
    <row r="99" spans="6:6" x14ac:dyDescent="0.2">
      <c r="F99" s="355"/>
    </row>
    <row r="100" spans="6:6" x14ac:dyDescent="0.2">
      <c r="F100" s="355"/>
    </row>
    <row r="101" spans="6:6" x14ac:dyDescent="0.2">
      <c r="F101" s="355"/>
    </row>
    <row r="102" spans="6:6" x14ac:dyDescent="0.2">
      <c r="F102" s="355"/>
    </row>
    <row r="103" spans="6:6" x14ac:dyDescent="0.2">
      <c r="F103" s="355"/>
    </row>
    <row r="104" spans="6:6" x14ac:dyDescent="0.2">
      <c r="F104" s="355"/>
    </row>
    <row r="105" spans="6:6" x14ac:dyDescent="0.2">
      <c r="F105" s="355"/>
    </row>
    <row r="106" spans="6:6" x14ac:dyDescent="0.2">
      <c r="F106" s="355"/>
    </row>
    <row r="107" spans="6:6" x14ac:dyDescent="0.2">
      <c r="F107" s="355"/>
    </row>
    <row r="108" spans="6:6" x14ac:dyDescent="0.2">
      <c r="F108" s="355"/>
    </row>
    <row r="109" spans="6:6" x14ac:dyDescent="0.2">
      <c r="F109" s="355"/>
    </row>
    <row r="110" spans="6:6" x14ac:dyDescent="0.2">
      <c r="F110" s="355"/>
    </row>
    <row r="111" spans="6:6" x14ac:dyDescent="0.2">
      <c r="F111" s="355"/>
    </row>
    <row r="112" spans="6:6" x14ac:dyDescent="0.2">
      <c r="F112" s="355"/>
    </row>
    <row r="113" spans="6:6" x14ac:dyDescent="0.2">
      <c r="F113" s="355"/>
    </row>
    <row r="114" spans="6:6" x14ac:dyDescent="0.2">
      <c r="F114" s="355"/>
    </row>
    <row r="115" spans="6:6" x14ac:dyDescent="0.2">
      <c r="F115" s="355"/>
    </row>
    <row r="116" spans="6:6" ht="59.25" customHeight="1" x14ac:dyDescent="0.2">
      <c r="F116" s="355"/>
    </row>
    <row r="117" spans="6:6" ht="21" customHeight="1" x14ac:dyDescent="0.2">
      <c r="F117" s="355"/>
    </row>
    <row r="118" spans="6:6" ht="18.75" customHeight="1" x14ac:dyDescent="0.2">
      <c r="F118" s="355"/>
    </row>
    <row r="119" spans="6:6" ht="17.25" customHeight="1" x14ac:dyDescent="0.2">
      <c r="F119" s="355"/>
    </row>
    <row r="120" spans="6:6" x14ac:dyDescent="0.2">
      <c r="F120" s="355"/>
    </row>
    <row r="121" spans="6:6" x14ac:dyDescent="0.2">
      <c r="F121" s="355"/>
    </row>
    <row r="122" spans="6:6" x14ac:dyDescent="0.2">
      <c r="F122" s="355"/>
    </row>
    <row r="123" spans="6:6" ht="17.25" customHeight="1" x14ac:dyDescent="0.2">
      <c r="F123" s="355"/>
    </row>
    <row r="124" spans="6:6" x14ac:dyDescent="0.2">
      <c r="F124" s="355"/>
    </row>
    <row r="125" spans="6:6" x14ac:dyDescent="0.2">
      <c r="F125" s="355"/>
    </row>
    <row r="126" spans="6:6" x14ac:dyDescent="0.2">
      <c r="F126" s="355"/>
    </row>
    <row r="127" spans="6:6" x14ac:dyDescent="0.2">
      <c r="F127" s="355"/>
    </row>
    <row r="129" ht="12.75" customHeight="1" x14ac:dyDescent="0.2"/>
  </sheetData>
  <sheetProtection password="CC17" sheet="1" objects="1" scenarios="1" formatCells="0" formatColumns="0" selectLockedCells="1"/>
  <protectedRanges>
    <protectedRange sqref="E1:E1048576" name="Obseg1"/>
  </protectedRanges>
  <phoneticPr fontId="20" type="noConversion"/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3"/>
  <sheetViews>
    <sheetView topLeftCell="A166" zoomScaleNormal="100" zoomScaleSheetLayoutView="85" workbookViewId="0">
      <selection activeCell="E151" sqref="E151"/>
    </sheetView>
  </sheetViews>
  <sheetFormatPr defaultColWidth="9.140625" defaultRowHeight="12.75" x14ac:dyDescent="0.2"/>
  <cols>
    <col min="1" max="1" width="3" style="258" customWidth="1"/>
    <col min="2" max="2" width="39.140625" style="268" customWidth="1"/>
    <col min="3" max="3" width="5.7109375" style="267" customWidth="1"/>
    <col min="4" max="4" width="6.85546875" style="268" customWidth="1"/>
    <col min="5" max="5" width="12.140625" style="431" customWidth="1"/>
    <col min="6" max="6" width="13.140625" style="268" customWidth="1"/>
    <col min="7" max="7" width="9.140625" style="268"/>
    <col min="8" max="8" width="10.42578125" style="268" bestFit="1" customWidth="1"/>
    <col min="9" max="9" width="17.28515625" style="268" bestFit="1" customWidth="1"/>
    <col min="10" max="16384" width="9.140625" style="268"/>
  </cols>
  <sheetData>
    <row r="1" spans="1:8" s="245" customFormat="1" x14ac:dyDescent="0.2">
      <c r="A1" s="243"/>
      <c r="B1" s="244"/>
      <c r="E1" s="428"/>
      <c r="H1" s="246"/>
    </row>
    <row r="2" spans="1:8" s="245" customFormat="1" x14ac:dyDescent="0.2">
      <c r="A2" s="247" t="s">
        <v>80</v>
      </c>
      <c r="B2" s="248" t="s">
        <v>123</v>
      </c>
      <c r="C2" s="249"/>
      <c r="D2" s="249"/>
      <c r="E2" s="429"/>
      <c r="F2" s="249"/>
      <c r="H2" s="246"/>
    </row>
    <row r="3" spans="1:8" s="245" customFormat="1" x14ac:dyDescent="0.2">
      <c r="A3" s="250"/>
      <c r="B3" s="251" t="s">
        <v>228</v>
      </c>
      <c r="C3" s="252"/>
      <c r="D3" s="252"/>
      <c r="E3" s="430"/>
      <c r="F3" s="252"/>
      <c r="G3" s="253"/>
      <c r="H3" s="254"/>
    </row>
    <row r="4" spans="1:8" s="245" customFormat="1" ht="25.5" x14ac:dyDescent="0.2">
      <c r="A4" s="243"/>
      <c r="B4" s="255"/>
      <c r="C4" s="322" t="s">
        <v>425</v>
      </c>
      <c r="D4" s="57" t="s">
        <v>424</v>
      </c>
      <c r="E4" s="421" t="s">
        <v>426</v>
      </c>
      <c r="F4" s="325" t="s">
        <v>457</v>
      </c>
      <c r="G4" s="256"/>
      <c r="H4" s="257"/>
    </row>
    <row r="5" spans="1:8" s="264" customFormat="1" ht="84.75" customHeight="1" x14ac:dyDescent="0.2">
      <c r="A5" s="258"/>
      <c r="B5" s="259" t="s">
        <v>142</v>
      </c>
      <c r="C5" s="260"/>
      <c r="D5" s="261"/>
      <c r="E5" s="262"/>
      <c r="F5" s="263"/>
    </row>
    <row r="6" spans="1:8" s="264" customFormat="1" ht="11.65" customHeight="1" x14ac:dyDescent="0.2">
      <c r="A6" s="258"/>
      <c r="B6" s="265"/>
      <c r="C6" s="260"/>
      <c r="D6" s="261"/>
      <c r="E6" s="262"/>
      <c r="F6" s="263"/>
    </row>
    <row r="7" spans="1:8" s="264" customFormat="1" ht="60.75" customHeight="1" x14ac:dyDescent="0.2">
      <c r="A7" s="258"/>
      <c r="B7" s="259" t="s">
        <v>149</v>
      </c>
      <c r="C7" s="260"/>
      <c r="D7" s="261"/>
      <c r="E7" s="262"/>
      <c r="F7" s="263"/>
    </row>
    <row r="8" spans="1:8" s="264" customFormat="1" ht="9.9499999999999993" customHeight="1" x14ac:dyDescent="0.2">
      <c r="A8" s="258"/>
      <c r="B8" s="242"/>
      <c r="C8" s="260"/>
      <c r="D8" s="261"/>
      <c r="E8" s="262"/>
      <c r="F8" s="263"/>
    </row>
    <row r="9" spans="1:8" s="264" customFormat="1" ht="68.25" customHeight="1" x14ac:dyDescent="0.2">
      <c r="A9" s="258"/>
      <c r="B9" s="259" t="s">
        <v>130</v>
      </c>
      <c r="C9" s="260"/>
      <c r="D9" s="261"/>
      <c r="E9" s="262"/>
      <c r="F9" s="263"/>
    </row>
    <row r="11" spans="1:8" x14ac:dyDescent="0.2">
      <c r="A11" s="266"/>
      <c r="B11" s="244"/>
      <c r="F11" s="367"/>
    </row>
    <row r="12" spans="1:8" s="270" customFormat="1" x14ac:dyDescent="0.2">
      <c r="A12" s="266" t="s">
        <v>84</v>
      </c>
      <c r="B12" s="269" t="s">
        <v>2</v>
      </c>
      <c r="C12" s="260"/>
      <c r="D12" s="261"/>
      <c r="E12" s="262"/>
      <c r="F12" s="368"/>
    </row>
    <row r="13" spans="1:8" ht="38.450000000000003" customHeight="1" x14ac:dyDescent="0.2">
      <c r="A13" s="258" t="s">
        <v>74</v>
      </c>
      <c r="B13" s="242" t="s">
        <v>175</v>
      </c>
      <c r="C13" s="260" t="s">
        <v>3</v>
      </c>
      <c r="D13" s="261">
        <v>2</v>
      </c>
      <c r="E13" s="389"/>
      <c r="F13" s="368">
        <f>D13*E13</f>
        <v>0</v>
      </c>
    </row>
    <row r="14" spans="1:8" s="270" customFormat="1" x14ac:dyDescent="0.2">
      <c r="A14" s="266"/>
      <c r="B14" s="269"/>
      <c r="C14" s="260"/>
      <c r="D14" s="261"/>
      <c r="E14" s="262"/>
      <c r="F14" s="368"/>
    </row>
    <row r="15" spans="1:8" s="264" customFormat="1" ht="53.45" customHeight="1" x14ac:dyDescent="0.2">
      <c r="A15" s="258" t="s">
        <v>77</v>
      </c>
      <c r="B15" s="242" t="s">
        <v>161</v>
      </c>
      <c r="C15" s="260"/>
      <c r="D15" s="261"/>
      <c r="E15" s="262"/>
      <c r="F15" s="368"/>
    </row>
    <row r="16" spans="1:8" s="264" customFormat="1" x14ac:dyDescent="0.2">
      <c r="A16" s="258" t="s">
        <v>101</v>
      </c>
      <c r="B16" s="242" t="s">
        <v>145</v>
      </c>
      <c r="C16" s="260" t="s">
        <v>85</v>
      </c>
      <c r="D16" s="261">
        <v>1</v>
      </c>
      <c r="E16" s="389"/>
      <c r="F16" s="368">
        <f t="shared" ref="F16:F23" si="0">D16*E16</f>
        <v>0</v>
      </c>
    </row>
    <row r="17" spans="1:6" s="270" customFormat="1" x14ac:dyDescent="0.2">
      <c r="A17" s="258" t="s">
        <v>101</v>
      </c>
      <c r="B17" s="242" t="s">
        <v>347</v>
      </c>
      <c r="C17" s="260" t="s">
        <v>85</v>
      </c>
      <c r="D17" s="261">
        <v>1</v>
      </c>
      <c r="E17" s="389"/>
      <c r="F17" s="368">
        <f t="shared" si="0"/>
        <v>0</v>
      </c>
    </row>
    <row r="18" spans="1:6" s="270" customFormat="1" x14ac:dyDescent="0.2">
      <c r="A18" s="258" t="s">
        <v>101</v>
      </c>
      <c r="B18" s="242" t="s">
        <v>4</v>
      </c>
      <c r="C18" s="260" t="s">
        <v>85</v>
      </c>
      <c r="D18" s="261">
        <v>1</v>
      </c>
      <c r="E18" s="389"/>
      <c r="F18" s="368">
        <f t="shared" si="0"/>
        <v>0</v>
      </c>
    </row>
    <row r="19" spans="1:6" s="270" customFormat="1" x14ac:dyDescent="0.2">
      <c r="A19" s="258" t="s">
        <v>101</v>
      </c>
      <c r="B19" s="242" t="s">
        <v>144</v>
      </c>
      <c r="C19" s="260" t="s">
        <v>85</v>
      </c>
      <c r="D19" s="261">
        <v>1</v>
      </c>
      <c r="E19" s="389"/>
      <c r="F19" s="368">
        <f t="shared" si="0"/>
        <v>0</v>
      </c>
    </row>
    <row r="20" spans="1:6" x14ac:dyDescent="0.2">
      <c r="A20" s="258" t="s">
        <v>101</v>
      </c>
      <c r="B20" s="242" t="s">
        <v>51</v>
      </c>
      <c r="C20" s="260" t="s">
        <v>85</v>
      </c>
      <c r="D20" s="261">
        <v>1</v>
      </c>
      <c r="E20" s="389"/>
      <c r="F20" s="368">
        <f t="shared" si="0"/>
        <v>0</v>
      </c>
    </row>
    <row r="21" spans="1:6" s="270" customFormat="1" x14ac:dyDescent="0.2">
      <c r="A21" s="258" t="s">
        <v>101</v>
      </c>
      <c r="B21" s="242" t="s">
        <v>127</v>
      </c>
      <c r="C21" s="260" t="s">
        <v>85</v>
      </c>
      <c r="D21" s="261">
        <v>1</v>
      </c>
      <c r="E21" s="389"/>
      <c r="F21" s="368">
        <f t="shared" si="0"/>
        <v>0</v>
      </c>
    </row>
    <row r="22" spans="1:6" x14ac:dyDescent="0.2">
      <c r="A22" s="258" t="s">
        <v>101</v>
      </c>
      <c r="B22" s="242" t="s">
        <v>52</v>
      </c>
      <c r="C22" s="260" t="s">
        <v>85</v>
      </c>
      <c r="D22" s="261">
        <v>1</v>
      </c>
      <c r="E22" s="389"/>
      <c r="F22" s="368">
        <f t="shared" si="0"/>
        <v>0</v>
      </c>
    </row>
    <row r="23" spans="1:6" s="270" customFormat="1" x14ac:dyDescent="0.2">
      <c r="A23" s="271" t="s">
        <v>101</v>
      </c>
      <c r="B23" s="242" t="s">
        <v>126</v>
      </c>
      <c r="C23" s="260" t="s">
        <v>85</v>
      </c>
      <c r="D23" s="261">
        <v>1</v>
      </c>
      <c r="E23" s="389"/>
      <c r="F23" s="368">
        <f t="shared" si="0"/>
        <v>0</v>
      </c>
    </row>
    <row r="24" spans="1:6" s="270" customFormat="1" x14ac:dyDescent="0.2">
      <c r="A24" s="271"/>
      <c r="B24" s="242"/>
      <c r="C24" s="260"/>
      <c r="D24" s="261"/>
      <c r="E24" s="262"/>
      <c r="F24" s="368"/>
    </row>
    <row r="25" spans="1:6" s="270" customFormat="1" ht="39.4" customHeight="1" x14ac:dyDescent="0.2">
      <c r="A25" s="258" t="s">
        <v>81</v>
      </c>
      <c r="B25" s="242" t="s">
        <v>6</v>
      </c>
      <c r="C25" s="260"/>
      <c r="D25" s="261"/>
      <c r="E25" s="262"/>
      <c r="F25" s="368"/>
    </row>
    <row r="26" spans="1:6" s="270" customFormat="1" x14ac:dyDescent="0.2">
      <c r="A26" s="258" t="s">
        <v>101</v>
      </c>
      <c r="B26" s="242" t="s">
        <v>7</v>
      </c>
      <c r="C26" s="260" t="s">
        <v>78</v>
      </c>
      <c r="D26" s="261">
        <v>7</v>
      </c>
      <c r="E26" s="389"/>
      <c r="F26" s="368">
        <f>D26*E26</f>
        <v>0</v>
      </c>
    </row>
    <row r="27" spans="1:6" s="270" customFormat="1" x14ac:dyDescent="0.2">
      <c r="A27" s="258" t="s">
        <v>101</v>
      </c>
      <c r="B27" s="242" t="s">
        <v>8</v>
      </c>
      <c r="C27" s="260" t="s">
        <v>78</v>
      </c>
      <c r="D27" s="261">
        <v>6</v>
      </c>
      <c r="E27" s="389"/>
      <c r="F27" s="368">
        <f>D27*E27</f>
        <v>0</v>
      </c>
    </row>
    <row r="28" spans="1:6" s="270" customFormat="1" x14ac:dyDescent="0.2">
      <c r="A28" s="258" t="s">
        <v>101</v>
      </c>
      <c r="B28" s="242" t="s">
        <v>9</v>
      </c>
      <c r="C28" s="260" t="s">
        <v>78</v>
      </c>
      <c r="D28" s="261">
        <v>3</v>
      </c>
      <c r="E28" s="389"/>
      <c r="F28" s="368">
        <f>D28*E28</f>
        <v>0</v>
      </c>
    </row>
    <row r="29" spans="1:6" s="270" customFormat="1" ht="12" customHeight="1" x14ac:dyDescent="0.2">
      <c r="A29" s="271"/>
      <c r="B29" s="242"/>
      <c r="E29" s="432"/>
      <c r="F29" s="369"/>
    </row>
    <row r="30" spans="1:6" s="270" customFormat="1" ht="53.1" customHeight="1" x14ac:dyDescent="0.2">
      <c r="A30" s="258" t="s">
        <v>80</v>
      </c>
      <c r="B30" s="242" t="s">
        <v>162</v>
      </c>
      <c r="C30" s="260" t="s">
        <v>79</v>
      </c>
      <c r="D30" s="261">
        <v>22</v>
      </c>
      <c r="E30" s="389"/>
      <c r="F30" s="368">
        <f>D30*E30</f>
        <v>0</v>
      </c>
    </row>
    <row r="31" spans="1:6" s="270" customFormat="1" x14ac:dyDescent="0.2">
      <c r="A31" s="271"/>
      <c r="B31" s="242"/>
      <c r="C31" s="260"/>
      <c r="D31" s="261"/>
      <c r="E31" s="262"/>
      <c r="F31" s="368"/>
    </row>
    <row r="32" spans="1:6" s="270" customFormat="1" ht="39.6" customHeight="1" x14ac:dyDescent="0.2">
      <c r="A32" s="258" t="s">
        <v>82</v>
      </c>
      <c r="B32" s="242" t="s">
        <v>11</v>
      </c>
      <c r="C32" s="260" t="s">
        <v>79</v>
      </c>
      <c r="D32" s="261">
        <v>7</v>
      </c>
      <c r="E32" s="389"/>
      <c r="F32" s="368">
        <f>D32*E32</f>
        <v>0</v>
      </c>
    </row>
    <row r="33" spans="1:6" s="270" customFormat="1" ht="13.5" customHeight="1" x14ac:dyDescent="0.2">
      <c r="A33" s="271"/>
      <c r="B33" s="242"/>
      <c r="C33" s="260"/>
      <c r="D33" s="261"/>
      <c r="E33" s="262"/>
      <c r="F33" s="368"/>
    </row>
    <row r="34" spans="1:6" s="270" customFormat="1" ht="12.95" customHeight="1" x14ac:dyDescent="0.2">
      <c r="A34" s="258" t="s">
        <v>83</v>
      </c>
      <c r="B34" s="242" t="s">
        <v>12</v>
      </c>
      <c r="C34" s="260" t="s">
        <v>79</v>
      </c>
      <c r="D34" s="261">
        <v>15</v>
      </c>
      <c r="E34" s="389"/>
      <c r="F34" s="368">
        <f>D34*E34</f>
        <v>0</v>
      </c>
    </row>
    <row r="35" spans="1:6" s="270" customFormat="1" x14ac:dyDescent="0.2">
      <c r="A35" s="258"/>
      <c r="E35" s="432"/>
      <c r="F35" s="369"/>
    </row>
    <row r="36" spans="1:6" s="270" customFormat="1" ht="25.5" x14ac:dyDescent="0.2">
      <c r="A36" s="258" t="s">
        <v>86</v>
      </c>
      <c r="B36" s="242" t="s">
        <v>13</v>
      </c>
      <c r="C36" s="260"/>
      <c r="D36" s="261"/>
      <c r="E36" s="262"/>
      <c r="F36" s="368"/>
    </row>
    <row r="37" spans="1:6" s="270" customFormat="1" x14ac:dyDescent="0.2">
      <c r="A37" s="258" t="s">
        <v>101</v>
      </c>
      <c r="B37" s="242" t="s">
        <v>7</v>
      </c>
      <c r="C37" s="260" t="s">
        <v>78</v>
      </c>
      <c r="D37" s="261">
        <v>7</v>
      </c>
      <c r="E37" s="389"/>
      <c r="F37" s="368">
        <f>D37*E37</f>
        <v>0</v>
      </c>
    </row>
    <row r="38" spans="1:6" s="270" customFormat="1" x14ac:dyDescent="0.2">
      <c r="A38" s="258" t="s">
        <v>101</v>
      </c>
      <c r="B38" s="242" t="s">
        <v>8</v>
      </c>
      <c r="C38" s="260" t="s">
        <v>78</v>
      </c>
      <c r="D38" s="261">
        <v>6</v>
      </c>
      <c r="E38" s="389"/>
      <c r="F38" s="368">
        <f>D38*E38</f>
        <v>0</v>
      </c>
    </row>
    <row r="39" spans="1:6" s="270" customFormat="1" x14ac:dyDescent="0.2">
      <c r="A39" s="258" t="s">
        <v>101</v>
      </c>
      <c r="B39" s="242" t="s">
        <v>9</v>
      </c>
      <c r="C39" s="260" t="s">
        <v>78</v>
      </c>
      <c r="D39" s="261">
        <v>3</v>
      </c>
      <c r="E39" s="389"/>
      <c r="F39" s="368">
        <f>D39*E39</f>
        <v>0</v>
      </c>
    </row>
    <row r="40" spans="1:6" s="270" customFormat="1" x14ac:dyDescent="0.2">
      <c r="A40" s="271"/>
      <c r="E40" s="432"/>
      <c r="F40" s="369"/>
    </row>
    <row r="41" spans="1:6" s="270" customFormat="1" ht="30" customHeight="1" x14ac:dyDescent="0.2">
      <c r="A41" s="258" t="s">
        <v>87</v>
      </c>
      <c r="B41" s="242" t="s">
        <v>16</v>
      </c>
      <c r="C41" s="260" t="s">
        <v>76</v>
      </c>
      <c r="D41" s="261">
        <v>1</v>
      </c>
      <c r="E41" s="389"/>
      <c r="F41" s="368">
        <f>D41*E41</f>
        <v>0</v>
      </c>
    </row>
    <row r="42" spans="1:6" s="270" customFormat="1" x14ac:dyDescent="0.2">
      <c r="A42" s="258"/>
      <c r="B42" s="242"/>
      <c r="C42" s="260"/>
      <c r="D42" s="261"/>
      <c r="E42" s="262"/>
      <c r="F42" s="368"/>
    </row>
    <row r="43" spans="1:6" s="270" customFormat="1" ht="38.25" x14ac:dyDescent="0.2">
      <c r="A43" s="258" t="s">
        <v>106</v>
      </c>
      <c r="B43" s="242" t="s">
        <v>18</v>
      </c>
      <c r="C43" s="260" t="s">
        <v>19</v>
      </c>
      <c r="D43" s="261">
        <v>4</v>
      </c>
      <c r="E43" s="389"/>
      <c r="F43" s="368">
        <f>D43*E43</f>
        <v>0</v>
      </c>
    </row>
    <row r="44" spans="1:6" s="270" customFormat="1" x14ac:dyDescent="0.2">
      <c r="A44" s="258"/>
      <c r="B44" s="242"/>
      <c r="C44" s="260"/>
      <c r="D44" s="261"/>
      <c r="E44" s="262"/>
      <c r="F44" s="368"/>
    </row>
    <row r="45" spans="1:6" s="270" customFormat="1" ht="69.75" customHeight="1" x14ac:dyDescent="0.2">
      <c r="A45" s="258" t="s">
        <v>107</v>
      </c>
      <c r="B45" s="242" t="s">
        <v>245</v>
      </c>
      <c r="C45" s="260" t="s">
        <v>19</v>
      </c>
      <c r="D45" s="261">
        <v>15</v>
      </c>
      <c r="E45" s="389"/>
      <c r="F45" s="368">
        <f>D45*E45</f>
        <v>0</v>
      </c>
    </row>
    <row r="46" spans="1:6" s="270" customFormat="1" x14ac:dyDescent="0.2">
      <c r="B46" s="269"/>
      <c r="C46" s="272"/>
      <c r="D46" s="273"/>
      <c r="E46" s="262"/>
      <c r="F46" s="368"/>
    </row>
    <row r="47" spans="1:6" s="270" customFormat="1" ht="29.25" customHeight="1" thickBot="1" x14ac:dyDescent="0.25">
      <c r="A47" s="258" t="s">
        <v>14</v>
      </c>
      <c r="B47" s="274" t="s">
        <v>21</v>
      </c>
      <c r="C47" s="275" t="s">
        <v>76</v>
      </c>
      <c r="D47" s="276">
        <v>0.1</v>
      </c>
      <c r="E47" s="449">
        <f>SUM(F13:F45)</f>
        <v>0</v>
      </c>
      <c r="F47" s="370">
        <f>D47*E47</f>
        <v>0</v>
      </c>
    </row>
    <row r="48" spans="1:6" s="270" customFormat="1" ht="14.25" thickTop="1" thickBot="1" x14ac:dyDescent="0.25">
      <c r="A48" s="268"/>
      <c r="B48" s="277" t="s">
        <v>22</v>
      </c>
      <c r="C48" s="278"/>
      <c r="D48" s="279"/>
      <c r="E48" s="433"/>
      <c r="F48" s="371">
        <f>SUM(F12:F47)</f>
        <v>0</v>
      </c>
    </row>
    <row r="49" spans="1:6" s="270" customFormat="1" x14ac:dyDescent="0.2">
      <c r="A49" s="258"/>
      <c r="B49" s="242"/>
      <c r="C49" s="260"/>
      <c r="D49" s="261"/>
      <c r="E49" s="262"/>
      <c r="F49" s="368"/>
    </row>
    <row r="50" spans="1:6" s="264" customFormat="1" x14ac:dyDescent="0.2">
      <c r="A50" s="258"/>
      <c r="E50" s="434"/>
      <c r="F50" s="372"/>
    </row>
    <row r="51" spans="1:6" s="264" customFormat="1" x14ac:dyDescent="0.2">
      <c r="A51" s="266" t="s">
        <v>23</v>
      </c>
      <c r="B51" s="269" t="s">
        <v>141</v>
      </c>
      <c r="C51" s="280"/>
      <c r="D51" s="273"/>
      <c r="E51" s="262"/>
      <c r="F51" s="373"/>
    </row>
    <row r="52" spans="1:6" s="270" customFormat="1" ht="87" customHeight="1" x14ac:dyDescent="0.2">
      <c r="A52" s="258" t="s">
        <v>74</v>
      </c>
      <c r="B52" s="242" t="s">
        <v>429</v>
      </c>
      <c r="C52" s="260" t="s">
        <v>79</v>
      </c>
      <c r="D52" s="261">
        <v>20</v>
      </c>
      <c r="E52" s="389"/>
      <c r="F52" s="368">
        <f>D52*E52</f>
        <v>0</v>
      </c>
    </row>
    <row r="53" spans="1:6" s="270" customFormat="1" ht="11.65" customHeight="1" x14ac:dyDescent="0.2">
      <c r="A53" s="258"/>
      <c r="B53" s="242"/>
      <c r="C53" s="260"/>
      <c r="D53" s="261"/>
      <c r="E53" s="262"/>
      <c r="F53" s="368"/>
    </row>
    <row r="54" spans="1:6" ht="51" x14ac:dyDescent="0.2">
      <c r="A54" s="258" t="s">
        <v>77</v>
      </c>
      <c r="B54" s="242" t="s">
        <v>430</v>
      </c>
      <c r="C54" s="260" t="s">
        <v>79</v>
      </c>
      <c r="D54" s="261">
        <v>5</v>
      </c>
      <c r="E54" s="389"/>
      <c r="F54" s="368">
        <f>D54*E54</f>
        <v>0</v>
      </c>
    </row>
    <row r="55" spans="1:6" s="270" customFormat="1" x14ac:dyDescent="0.2">
      <c r="A55" s="258"/>
      <c r="B55" s="242"/>
      <c r="C55" s="260"/>
      <c r="D55" s="261"/>
      <c r="E55" s="262"/>
      <c r="F55" s="368"/>
    </row>
    <row r="56" spans="1:6" s="270" customFormat="1" ht="38.25" x14ac:dyDescent="0.2">
      <c r="A56" s="258" t="s">
        <v>81</v>
      </c>
      <c r="B56" s="242" t="s">
        <v>24</v>
      </c>
      <c r="C56" s="260" t="s">
        <v>76</v>
      </c>
      <c r="D56" s="261">
        <v>1</v>
      </c>
      <c r="E56" s="389"/>
      <c r="F56" s="368">
        <f>D56*E56</f>
        <v>0</v>
      </c>
    </row>
    <row r="57" spans="1:6" s="270" customFormat="1" x14ac:dyDescent="0.2">
      <c r="A57" s="258"/>
      <c r="B57" s="242"/>
      <c r="C57" s="260"/>
      <c r="D57" s="261"/>
      <c r="E57" s="262"/>
      <c r="F57" s="368"/>
    </row>
    <row r="58" spans="1:6" s="270" customFormat="1" ht="40.5" customHeight="1" x14ac:dyDescent="0.2">
      <c r="A58" s="258" t="s">
        <v>80</v>
      </c>
      <c r="B58" s="242" t="s">
        <v>25</v>
      </c>
      <c r="C58" s="260" t="s">
        <v>79</v>
      </c>
      <c r="D58" s="261">
        <v>4</v>
      </c>
      <c r="E58" s="389"/>
      <c r="F58" s="368">
        <f>D58*E58</f>
        <v>0</v>
      </c>
    </row>
    <row r="59" spans="1:6" s="270" customFormat="1" x14ac:dyDescent="0.2">
      <c r="A59" s="258"/>
      <c r="B59" s="242"/>
      <c r="C59" s="260"/>
      <c r="D59" s="261"/>
      <c r="E59" s="262"/>
      <c r="F59" s="368"/>
    </row>
    <row r="60" spans="1:6" s="270" customFormat="1" ht="40.5" customHeight="1" x14ac:dyDescent="0.2">
      <c r="A60" s="258" t="s">
        <v>82</v>
      </c>
      <c r="B60" s="242" t="s">
        <v>326</v>
      </c>
      <c r="C60" s="260" t="s">
        <v>79</v>
      </c>
      <c r="D60" s="261">
        <v>5</v>
      </c>
      <c r="E60" s="389"/>
      <c r="F60" s="368">
        <f>D60*E60</f>
        <v>0</v>
      </c>
    </row>
    <row r="61" spans="1:6" s="270" customFormat="1" ht="12" customHeight="1" x14ac:dyDescent="0.2">
      <c r="A61" s="258"/>
      <c r="B61" s="242"/>
      <c r="C61" s="260"/>
      <c r="D61" s="261"/>
      <c r="E61" s="262"/>
      <c r="F61" s="368"/>
    </row>
    <row r="62" spans="1:6" s="270" customFormat="1" ht="50.25" customHeight="1" x14ac:dyDescent="0.2">
      <c r="A62" s="258" t="s">
        <v>83</v>
      </c>
      <c r="B62" s="242" t="s">
        <v>363</v>
      </c>
      <c r="C62" s="260" t="s">
        <v>76</v>
      </c>
      <c r="D62" s="261">
        <v>1</v>
      </c>
      <c r="E62" s="389"/>
      <c r="F62" s="368">
        <f>D62*E62</f>
        <v>0</v>
      </c>
    </row>
    <row r="63" spans="1:6" s="270" customFormat="1" x14ac:dyDescent="0.2">
      <c r="B63" s="242"/>
      <c r="C63" s="260"/>
      <c r="D63" s="261"/>
      <c r="E63" s="262"/>
      <c r="F63" s="368"/>
    </row>
    <row r="64" spans="1:6" s="270" customFormat="1" ht="28.5" customHeight="1" thickBot="1" x14ac:dyDescent="0.25">
      <c r="A64" s="258" t="s">
        <v>86</v>
      </c>
      <c r="B64" s="274" t="s">
        <v>26</v>
      </c>
      <c r="C64" s="281" t="s">
        <v>76</v>
      </c>
      <c r="D64" s="276">
        <v>0.1</v>
      </c>
      <c r="E64" s="450">
        <f>SUM(F52:F62)</f>
        <v>0</v>
      </c>
      <c r="F64" s="370">
        <f>D64*E64</f>
        <v>0</v>
      </c>
    </row>
    <row r="65" spans="1:6" s="270" customFormat="1" ht="14.25" thickTop="1" thickBot="1" x14ac:dyDescent="0.25">
      <c r="A65" s="258"/>
      <c r="B65" s="277" t="s">
        <v>27</v>
      </c>
      <c r="C65" s="278"/>
      <c r="D65" s="279"/>
      <c r="E65" s="433"/>
      <c r="F65" s="374">
        <f>SUM(F52:F64)</f>
        <v>0</v>
      </c>
    </row>
    <row r="66" spans="1:6" s="264" customFormat="1" x14ac:dyDescent="0.2">
      <c r="A66" s="268"/>
      <c r="E66" s="434"/>
      <c r="F66" s="372"/>
    </row>
    <row r="67" spans="1:6" s="264" customFormat="1" x14ac:dyDescent="0.2">
      <c r="A67" s="258"/>
      <c r="B67" s="242"/>
      <c r="C67" s="260"/>
      <c r="D67" s="261"/>
      <c r="E67" s="262"/>
      <c r="F67" s="375"/>
    </row>
    <row r="68" spans="1:6" s="264" customFormat="1" x14ac:dyDescent="0.2">
      <c r="A68" s="266" t="s">
        <v>28</v>
      </c>
      <c r="B68" s="269" t="s">
        <v>29</v>
      </c>
      <c r="C68" s="280"/>
      <c r="D68" s="273"/>
      <c r="E68" s="262"/>
      <c r="F68" s="376"/>
    </row>
    <row r="69" spans="1:6" s="264" customFormat="1" ht="64.900000000000006" customHeight="1" x14ac:dyDescent="0.2">
      <c r="A69" s="266"/>
      <c r="B69" s="242" t="s">
        <v>129</v>
      </c>
      <c r="C69" s="280"/>
      <c r="D69" s="273"/>
      <c r="E69" s="262"/>
      <c r="F69" s="376"/>
    </row>
    <row r="70" spans="1:6" s="264" customFormat="1" x14ac:dyDescent="0.2">
      <c r="A70" s="266"/>
      <c r="B70" s="269"/>
      <c r="C70" s="280"/>
      <c r="D70" s="273"/>
      <c r="E70" s="262"/>
      <c r="F70" s="376"/>
    </row>
    <row r="71" spans="1:6" s="264" customFormat="1" ht="54" customHeight="1" x14ac:dyDescent="0.2">
      <c r="A71" s="258" t="s">
        <v>74</v>
      </c>
      <c r="B71" s="242" t="s">
        <v>364</v>
      </c>
      <c r="C71" s="260" t="s">
        <v>79</v>
      </c>
      <c r="D71" s="261">
        <v>4</v>
      </c>
      <c r="E71" s="389"/>
      <c r="F71" s="375">
        <f>D71*E71</f>
        <v>0</v>
      </c>
    </row>
    <row r="72" spans="1:6" s="264" customFormat="1" ht="12.95" customHeight="1" x14ac:dyDescent="0.2">
      <c r="A72" s="258"/>
      <c r="B72" s="242"/>
      <c r="C72" s="260"/>
      <c r="D72" s="261"/>
      <c r="E72" s="262"/>
      <c r="F72" s="375"/>
    </row>
    <row r="73" spans="1:6" s="264" customFormat="1" ht="54" customHeight="1" x14ac:dyDescent="0.2">
      <c r="A73" s="258" t="s">
        <v>77</v>
      </c>
      <c r="B73" s="242" t="s">
        <v>365</v>
      </c>
      <c r="C73" s="260" t="s">
        <v>79</v>
      </c>
      <c r="D73" s="261">
        <v>13</v>
      </c>
      <c r="E73" s="389"/>
      <c r="F73" s="375">
        <f>D73*E73</f>
        <v>0</v>
      </c>
    </row>
    <row r="74" spans="1:6" s="264" customFormat="1" x14ac:dyDescent="0.2">
      <c r="A74" s="258"/>
      <c r="B74" s="242"/>
      <c r="C74" s="260"/>
      <c r="D74" s="261"/>
      <c r="E74" s="262"/>
      <c r="F74" s="375"/>
    </row>
    <row r="75" spans="1:6" s="264" customFormat="1" ht="38.25" x14ac:dyDescent="0.2">
      <c r="A75" s="258" t="s">
        <v>81</v>
      </c>
      <c r="B75" s="242" t="s">
        <v>125</v>
      </c>
      <c r="C75" s="260" t="s">
        <v>79</v>
      </c>
      <c r="D75" s="261">
        <v>13</v>
      </c>
      <c r="E75" s="389"/>
      <c r="F75" s="375">
        <f>D75*E75</f>
        <v>0</v>
      </c>
    </row>
    <row r="76" spans="1:6" s="264" customFormat="1" x14ac:dyDescent="0.2">
      <c r="A76" s="258"/>
      <c r="B76" s="242"/>
      <c r="C76" s="260"/>
      <c r="D76" s="261"/>
      <c r="E76" s="262"/>
      <c r="F76" s="375"/>
    </row>
    <row r="77" spans="1:6" s="264" customFormat="1" ht="25.5" x14ac:dyDescent="0.2">
      <c r="A77" s="258" t="s">
        <v>80</v>
      </c>
      <c r="B77" s="242" t="s">
        <v>431</v>
      </c>
      <c r="C77" s="260" t="s">
        <v>79</v>
      </c>
      <c r="D77" s="261">
        <v>13</v>
      </c>
      <c r="E77" s="389"/>
      <c r="F77" s="375">
        <f>D77*E77</f>
        <v>0</v>
      </c>
    </row>
    <row r="78" spans="1:6" s="264" customFormat="1" x14ac:dyDescent="0.2">
      <c r="A78" s="258"/>
      <c r="B78" s="242"/>
      <c r="C78" s="260"/>
      <c r="D78" s="261"/>
      <c r="E78" s="262"/>
      <c r="F78" s="375"/>
    </row>
    <row r="79" spans="1:6" s="264" customFormat="1" ht="59.65" customHeight="1" x14ac:dyDescent="0.2">
      <c r="A79" s="258" t="s">
        <v>82</v>
      </c>
      <c r="B79" s="242" t="s">
        <v>324</v>
      </c>
      <c r="C79" s="260" t="s">
        <v>79</v>
      </c>
      <c r="D79" s="261">
        <v>13</v>
      </c>
      <c r="E79" s="389"/>
      <c r="F79" s="375">
        <f>D79*E79</f>
        <v>0</v>
      </c>
    </row>
    <row r="80" spans="1:6" s="264" customFormat="1" ht="14.65" customHeight="1" x14ac:dyDescent="0.2">
      <c r="A80" s="258"/>
      <c r="B80" s="242"/>
      <c r="C80" s="260"/>
      <c r="D80" s="261"/>
      <c r="E80" s="262"/>
      <c r="F80" s="375"/>
    </row>
    <row r="81" spans="1:6" s="264" customFormat="1" ht="53.45" customHeight="1" x14ac:dyDescent="0.2">
      <c r="A81" s="258" t="s">
        <v>83</v>
      </c>
      <c r="B81" s="242" t="s">
        <v>338</v>
      </c>
      <c r="C81" s="260" t="s">
        <v>79</v>
      </c>
      <c r="D81" s="261">
        <v>12</v>
      </c>
      <c r="E81" s="389"/>
      <c r="F81" s="375">
        <f>D81*E81</f>
        <v>0</v>
      </c>
    </row>
    <row r="82" spans="1:6" s="264" customFormat="1" ht="13.15" customHeight="1" x14ac:dyDescent="0.2">
      <c r="A82" s="258"/>
      <c r="B82" s="242"/>
      <c r="C82" s="260"/>
      <c r="D82" s="261"/>
      <c r="E82" s="262"/>
      <c r="F82" s="375"/>
    </row>
    <row r="83" spans="1:6" s="264" customFormat="1" ht="25.5" x14ac:dyDescent="0.2">
      <c r="A83" s="258" t="s">
        <v>86</v>
      </c>
      <c r="B83" s="242" t="s">
        <v>432</v>
      </c>
      <c r="C83" s="260" t="s">
        <v>79</v>
      </c>
      <c r="D83" s="261">
        <v>13</v>
      </c>
      <c r="E83" s="389"/>
      <c r="F83" s="375">
        <f>D83*E83</f>
        <v>0</v>
      </c>
    </row>
    <row r="84" spans="1:6" s="270" customFormat="1" x14ac:dyDescent="0.2">
      <c r="A84" s="258"/>
      <c r="B84" s="242"/>
      <c r="C84" s="260"/>
      <c r="D84" s="261"/>
      <c r="E84" s="262"/>
      <c r="F84" s="375"/>
    </row>
    <row r="85" spans="1:6" s="270" customFormat="1" ht="25.5" x14ac:dyDescent="0.2">
      <c r="A85" s="258" t="s">
        <v>87</v>
      </c>
      <c r="B85" s="242" t="s">
        <v>147</v>
      </c>
      <c r="C85" s="260" t="s">
        <v>78</v>
      </c>
      <c r="D85" s="261">
        <v>14</v>
      </c>
      <c r="E85" s="389"/>
      <c r="F85" s="375">
        <f>D85*E85</f>
        <v>0</v>
      </c>
    </row>
    <row r="86" spans="1:6" s="270" customFormat="1" x14ac:dyDescent="0.2">
      <c r="A86" s="258"/>
      <c r="B86" s="242"/>
      <c r="C86" s="260"/>
      <c r="D86" s="261"/>
      <c r="E86" s="262"/>
      <c r="F86" s="375"/>
    </row>
    <row r="87" spans="1:6" s="270" customFormat="1" ht="51" x14ac:dyDescent="0.2">
      <c r="A87" s="258" t="s">
        <v>106</v>
      </c>
      <c r="B87" s="242" t="s">
        <v>325</v>
      </c>
      <c r="C87" s="260" t="s">
        <v>78</v>
      </c>
      <c r="D87" s="261">
        <v>12</v>
      </c>
      <c r="E87" s="389"/>
      <c r="F87" s="375">
        <f>D87*E87</f>
        <v>0</v>
      </c>
    </row>
    <row r="88" spans="1:6" s="270" customFormat="1" x14ac:dyDescent="0.2">
      <c r="A88" s="258"/>
      <c r="B88" s="242"/>
      <c r="C88" s="260"/>
      <c r="D88" s="261"/>
      <c r="E88" s="262"/>
      <c r="F88" s="375"/>
    </row>
    <row r="89" spans="1:6" s="270" customFormat="1" ht="26.25" thickBot="1" x14ac:dyDescent="0.25">
      <c r="A89" s="258" t="s">
        <v>107</v>
      </c>
      <c r="B89" s="274" t="s">
        <v>33</v>
      </c>
      <c r="C89" s="281" t="s">
        <v>76</v>
      </c>
      <c r="D89" s="276">
        <v>0.1</v>
      </c>
      <c r="E89" s="450">
        <f>SUM(F71:F87)</f>
        <v>0</v>
      </c>
      <c r="F89" s="370">
        <f>SUM(E89*0.1)</f>
        <v>0</v>
      </c>
    </row>
    <row r="90" spans="1:6" s="270" customFormat="1" ht="14.25" thickTop="1" thickBot="1" x14ac:dyDescent="0.25">
      <c r="A90" s="258"/>
      <c r="B90" s="277" t="s">
        <v>34</v>
      </c>
      <c r="C90" s="278"/>
      <c r="D90" s="279"/>
      <c r="E90" s="433"/>
      <c r="F90" s="374">
        <f>SUM(F71:F89)</f>
        <v>0</v>
      </c>
    </row>
    <row r="91" spans="1:6" s="270" customFormat="1" x14ac:dyDescent="0.2">
      <c r="A91" s="258"/>
      <c r="C91" s="260"/>
      <c r="E91" s="262"/>
      <c r="F91" s="375"/>
    </row>
    <row r="92" spans="1:6" s="270" customFormat="1" x14ac:dyDescent="0.2">
      <c r="A92" s="271"/>
      <c r="B92" s="242"/>
      <c r="C92" s="260"/>
      <c r="D92" s="261"/>
      <c r="E92" s="262"/>
      <c r="F92" s="368"/>
    </row>
    <row r="93" spans="1:6" s="264" customFormat="1" x14ac:dyDescent="0.2">
      <c r="A93" s="266" t="s">
        <v>35</v>
      </c>
      <c r="B93" s="269" t="s">
        <v>37</v>
      </c>
      <c r="C93" s="280"/>
      <c r="D93" s="273"/>
      <c r="E93" s="262"/>
      <c r="F93" s="373"/>
    </row>
    <row r="94" spans="1:6" x14ac:dyDescent="0.2">
      <c r="A94" s="258" t="s">
        <v>74</v>
      </c>
      <c r="B94" s="242" t="s">
        <v>133</v>
      </c>
      <c r="C94" s="282" t="s">
        <v>76</v>
      </c>
      <c r="D94" s="283">
        <v>1</v>
      </c>
      <c r="E94" s="435"/>
      <c r="F94" s="377">
        <f>D94*E94</f>
        <v>0</v>
      </c>
    </row>
    <row r="95" spans="1:6" x14ac:dyDescent="0.2">
      <c r="B95" s="242"/>
      <c r="C95" s="282"/>
      <c r="D95" s="283"/>
      <c r="E95" s="436"/>
      <c r="F95" s="377"/>
    </row>
    <row r="96" spans="1:6" ht="63.75" x14ac:dyDescent="0.2">
      <c r="A96" s="258" t="s">
        <v>77</v>
      </c>
      <c r="B96" s="242" t="s">
        <v>53</v>
      </c>
      <c r="C96" s="282"/>
      <c r="D96" s="283"/>
      <c r="E96" s="436"/>
      <c r="F96" s="377"/>
    </row>
    <row r="97" spans="1:6" x14ac:dyDescent="0.2">
      <c r="B97" s="242" t="s">
        <v>39</v>
      </c>
      <c r="C97" s="282" t="s">
        <v>40</v>
      </c>
      <c r="D97" s="283">
        <v>6</v>
      </c>
      <c r="E97" s="435"/>
      <c r="F97" s="377">
        <f>D97*E97</f>
        <v>0</v>
      </c>
    </row>
    <row r="98" spans="1:6" x14ac:dyDescent="0.2">
      <c r="B98" s="242"/>
      <c r="C98" s="282"/>
      <c r="D98" s="283"/>
      <c r="E98" s="436"/>
      <c r="F98" s="377"/>
    </row>
    <row r="99" spans="1:6" ht="63.75" x14ac:dyDescent="0.2">
      <c r="A99" s="258" t="s">
        <v>81</v>
      </c>
      <c r="B99" s="242" t="s">
        <v>54</v>
      </c>
      <c r="C99" s="282"/>
      <c r="D99" s="283"/>
      <c r="E99" s="436"/>
      <c r="F99" s="377"/>
    </row>
    <row r="100" spans="1:6" x14ac:dyDescent="0.2">
      <c r="B100" s="242" t="s">
        <v>39</v>
      </c>
      <c r="C100" s="282" t="s">
        <v>40</v>
      </c>
      <c r="D100" s="283">
        <v>25</v>
      </c>
      <c r="E100" s="435"/>
      <c r="F100" s="377">
        <f>D100*E100</f>
        <v>0</v>
      </c>
    </row>
    <row r="101" spans="1:6" x14ac:dyDescent="0.2">
      <c r="B101" s="242"/>
      <c r="C101" s="282"/>
      <c r="D101" s="283"/>
      <c r="E101" s="436"/>
      <c r="F101" s="377"/>
    </row>
    <row r="102" spans="1:6" ht="64.5" customHeight="1" x14ac:dyDescent="0.2">
      <c r="A102" s="258" t="s">
        <v>80</v>
      </c>
      <c r="B102" s="242" t="s">
        <v>366</v>
      </c>
      <c r="C102" s="282" t="s">
        <v>55</v>
      </c>
      <c r="D102" s="283">
        <v>1</v>
      </c>
      <c r="E102" s="435"/>
      <c r="F102" s="377">
        <f>D102*E102</f>
        <v>0</v>
      </c>
    </row>
    <row r="103" spans="1:6" x14ac:dyDescent="0.2">
      <c r="B103" s="242"/>
      <c r="C103" s="282"/>
      <c r="D103" s="283"/>
      <c r="E103" s="436"/>
      <c r="F103" s="377"/>
    </row>
    <row r="104" spans="1:6" ht="26.25" customHeight="1" x14ac:dyDescent="0.2">
      <c r="A104" s="258" t="s">
        <v>82</v>
      </c>
      <c r="B104" s="242" t="s">
        <v>332</v>
      </c>
      <c r="C104" s="282" t="s">
        <v>40</v>
      </c>
      <c r="D104" s="283">
        <v>5</v>
      </c>
      <c r="E104" s="435"/>
      <c r="F104" s="377">
        <f>D104*E104</f>
        <v>0</v>
      </c>
    </row>
    <row r="105" spans="1:6" x14ac:dyDescent="0.2">
      <c r="B105" s="242"/>
      <c r="C105" s="282"/>
      <c r="D105" s="283"/>
      <c r="E105" s="436"/>
      <c r="F105" s="377"/>
    </row>
    <row r="106" spans="1:6" ht="25.5" x14ac:dyDescent="0.2">
      <c r="A106" s="258" t="s">
        <v>83</v>
      </c>
      <c r="B106" s="242" t="s">
        <v>57</v>
      </c>
      <c r="C106" s="282" t="s">
        <v>76</v>
      </c>
      <c r="D106" s="283">
        <v>1</v>
      </c>
      <c r="E106" s="435"/>
      <c r="F106" s="377">
        <f>D106*E106</f>
        <v>0</v>
      </c>
    </row>
    <row r="107" spans="1:6" x14ac:dyDescent="0.2">
      <c r="B107" s="242"/>
      <c r="C107" s="282"/>
      <c r="D107" s="283"/>
      <c r="E107" s="436"/>
      <c r="F107" s="377"/>
    </row>
    <row r="108" spans="1:6" x14ac:dyDescent="0.2">
      <c r="A108" s="258" t="s">
        <v>86</v>
      </c>
      <c r="B108" s="242" t="s">
        <v>58</v>
      </c>
      <c r="C108" s="282" t="s">
        <v>59</v>
      </c>
      <c r="D108" s="283">
        <v>2</v>
      </c>
      <c r="E108" s="435"/>
      <c r="F108" s="377">
        <f>D108*E108</f>
        <v>0</v>
      </c>
    </row>
    <row r="109" spans="1:6" x14ac:dyDescent="0.2">
      <c r="B109" s="242"/>
      <c r="C109" s="282"/>
      <c r="D109" s="283"/>
      <c r="E109" s="436"/>
      <c r="F109" s="377"/>
    </row>
    <row r="110" spans="1:6" ht="25.5" x14ac:dyDescent="0.2">
      <c r="A110" s="258" t="s">
        <v>87</v>
      </c>
      <c r="B110" s="242" t="s">
        <v>134</v>
      </c>
      <c r="C110" s="282" t="s">
        <v>76</v>
      </c>
      <c r="D110" s="283">
        <v>1</v>
      </c>
      <c r="E110" s="435"/>
      <c r="F110" s="377">
        <f>D110*E110</f>
        <v>0</v>
      </c>
    </row>
    <row r="111" spans="1:6" x14ac:dyDescent="0.2">
      <c r="A111" s="268"/>
      <c r="B111" s="284"/>
      <c r="C111" s="282"/>
      <c r="D111" s="283"/>
      <c r="E111" s="436"/>
      <c r="F111" s="377"/>
    </row>
    <row r="112" spans="1:6" ht="38.25" x14ac:dyDescent="0.2">
      <c r="A112" s="258" t="s">
        <v>106</v>
      </c>
      <c r="B112" s="242" t="s">
        <v>353</v>
      </c>
      <c r="C112" s="282"/>
      <c r="D112" s="283"/>
      <c r="E112" s="436"/>
      <c r="F112" s="377"/>
    </row>
    <row r="113" spans="1:6" ht="25.5" x14ac:dyDescent="0.2">
      <c r="A113" s="285" t="s">
        <v>101</v>
      </c>
      <c r="B113" s="242" t="s">
        <v>60</v>
      </c>
      <c r="C113" s="282"/>
      <c r="D113" s="283"/>
      <c r="E113" s="436"/>
      <c r="F113" s="377"/>
    </row>
    <row r="114" spans="1:6" ht="25.5" x14ac:dyDescent="0.2">
      <c r="A114" s="285" t="s">
        <v>101</v>
      </c>
      <c r="B114" s="242" t="s">
        <v>61</v>
      </c>
      <c r="C114" s="282"/>
      <c r="D114" s="283"/>
      <c r="E114" s="436"/>
      <c r="F114" s="377"/>
    </row>
    <row r="115" spans="1:6" x14ac:dyDescent="0.2">
      <c r="A115" s="285" t="s">
        <v>101</v>
      </c>
      <c r="B115" s="242" t="s">
        <v>62</v>
      </c>
      <c r="C115" s="282"/>
      <c r="D115" s="283"/>
      <c r="E115" s="436"/>
      <c r="F115" s="377"/>
    </row>
    <row r="116" spans="1:6" ht="31.15" customHeight="1" x14ac:dyDescent="0.2">
      <c r="A116" s="285" t="s">
        <v>101</v>
      </c>
      <c r="B116" s="242" t="s">
        <v>136</v>
      </c>
      <c r="C116" s="282"/>
      <c r="D116" s="283"/>
      <c r="E116" s="436"/>
      <c r="F116" s="377"/>
    </row>
    <row r="117" spans="1:6" ht="25.5" x14ac:dyDescent="0.2">
      <c r="A117" s="285" t="s">
        <v>101</v>
      </c>
      <c r="B117" s="242" t="s">
        <v>63</v>
      </c>
      <c r="C117" s="282"/>
      <c r="D117" s="283"/>
      <c r="E117" s="436"/>
      <c r="F117" s="377"/>
    </row>
    <row r="118" spans="1:6" ht="25.5" x14ac:dyDescent="0.2">
      <c r="B118" s="242" t="s">
        <v>135</v>
      </c>
      <c r="C118" s="282" t="s">
        <v>76</v>
      </c>
      <c r="D118" s="283">
        <v>1</v>
      </c>
      <c r="E118" s="435"/>
      <c r="F118" s="377">
        <f>D118*E118</f>
        <v>0</v>
      </c>
    </row>
    <row r="119" spans="1:6" x14ac:dyDescent="0.2">
      <c r="A119" s="268"/>
      <c r="B119" s="284"/>
      <c r="C119" s="282"/>
      <c r="D119" s="283"/>
      <c r="E119" s="436"/>
      <c r="F119" s="377"/>
    </row>
    <row r="120" spans="1:6" x14ac:dyDescent="0.2">
      <c r="A120" s="258" t="s">
        <v>107</v>
      </c>
      <c r="B120" s="242" t="s">
        <v>64</v>
      </c>
      <c r="C120" s="282"/>
      <c r="D120" s="283"/>
      <c r="E120" s="436"/>
      <c r="F120" s="377"/>
    </row>
    <row r="121" spans="1:6" ht="25.5" x14ac:dyDescent="0.2">
      <c r="A121" s="258" t="s">
        <v>101</v>
      </c>
      <c r="B121" s="242" t="s">
        <v>65</v>
      </c>
      <c r="C121" s="282"/>
      <c r="D121" s="283"/>
      <c r="E121" s="436"/>
      <c r="F121" s="377"/>
    </row>
    <row r="122" spans="1:6" x14ac:dyDescent="0.2">
      <c r="A122" s="258" t="s">
        <v>101</v>
      </c>
      <c r="B122" s="242" t="s">
        <v>132</v>
      </c>
      <c r="C122" s="282"/>
      <c r="D122" s="283"/>
      <c r="E122" s="436"/>
      <c r="F122" s="377"/>
    </row>
    <row r="123" spans="1:6" ht="63.75" x14ac:dyDescent="0.2">
      <c r="A123" s="258" t="s">
        <v>101</v>
      </c>
      <c r="B123" s="242" t="s">
        <v>66</v>
      </c>
      <c r="C123" s="282"/>
      <c r="D123" s="283"/>
      <c r="E123" s="436"/>
      <c r="F123" s="377"/>
    </row>
    <row r="124" spans="1:6" ht="25.5" x14ac:dyDescent="0.2">
      <c r="A124" s="258" t="s">
        <v>101</v>
      </c>
      <c r="B124" s="242" t="s">
        <v>67</v>
      </c>
      <c r="C124" s="282" t="s">
        <v>76</v>
      </c>
      <c r="D124" s="283">
        <v>1</v>
      </c>
      <c r="E124" s="435"/>
      <c r="F124" s="377">
        <f>D124*E124</f>
        <v>0</v>
      </c>
    </row>
    <row r="125" spans="1:6" x14ac:dyDescent="0.2">
      <c r="A125" s="268"/>
      <c r="B125" s="242"/>
      <c r="C125" s="282"/>
      <c r="D125" s="283"/>
      <c r="E125" s="436"/>
      <c r="F125" s="377"/>
    </row>
    <row r="126" spans="1:6" ht="75.75" customHeight="1" x14ac:dyDescent="0.2">
      <c r="A126" s="258" t="s">
        <v>15</v>
      </c>
      <c r="B126" s="242" t="s">
        <v>433</v>
      </c>
      <c r="C126" s="282" t="s">
        <v>55</v>
      </c>
      <c r="D126" s="283">
        <v>1</v>
      </c>
      <c r="E126" s="435"/>
      <c r="F126" s="377">
        <f>D126*E126</f>
        <v>0</v>
      </c>
    </row>
    <row r="127" spans="1:6" x14ac:dyDescent="0.2">
      <c r="B127" s="242"/>
      <c r="C127" s="282"/>
      <c r="D127" s="283"/>
      <c r="E127" s="436"/>
      <c r="F127" s="377"/>
    </row>
    <row r="128" spans="1:6" ht="38.25" x14ac:dyDescent="0.2">
      <c r="A128" s="258" t="s">
        <v>17</v>
      </c>
      <c r="B128" s="242" t="s">
        <v>68</v>
      </c>
      <c r="C128" s="282" t="s">
        <v>76</v>
      </c>
      <c r="D128" s="283">
        <v>1</v>
      </c>
      <c r="E128" s="435"/>
      <c r="F128" s="377">
        <f>D128*E128</f>
        <v>0</v>
      </c>
    </row>
    <row r="129" spans="1:6" x14ac:dyDescent="0.2">
      <c r="A129" s="268"/>
      <c r="B129" s="284"/>
      <c r="C129" s="282"/>
      <c r="D129" s="283"/>
      <c r="E129" s="436"/>
      <c r="F129" s="377"/>
    </row>
    <row r="130" spans="1:6" ht="89.25" x14ac:dyDescent="0.2">
      <c r="A130" s="258" t="s">
        <v>20</v>
      </c>
      <c r="B130" s="242" t="s">
        <v>367</v>
      </c>
      <c r="C130" s="282" t="s">
        <v>55</v>
      </c>
      <c r="D130" s="283">
        <v>1</v>
      </c>
      <c r="E130" s="435"/>
      <c r="F130" s="377">
        <f>D130*E130</f>
        <v>0</v>
      </c>
    </row>
    <row r="131" spans="1:6" x14ac:dyDescent="0.2">
      <c r="B131" s="242"/>
      <c r="C131" s="282"/>
      <c r="D131" s="283"/>
      <c r="E131" s="436"/>
      <c r="F131" s="377"/>
    </row>
    <row r="132" spans="1:6" ht="38.25" x14ac:dyDescent="0.2">
      <c r="A132" s="258" t="s">
        <v>41</v>
      </c>
      <c r="B132" s="242" t="s">
        <v>69</v>
      </c>
      <c r="C132" s="282" t="s">
        <v>76</v>
      </c>
      <c r="D132" s="283">
        <v>1</v>
      </c>
      <c r="E132" s="435"/>
      <c r="F132" s="377">
        <f>D132*E132</f>
        <v>0</v>
      </c>
    </row>
    <row r="133" spans="1:6" x14ac:dyDescent="0.2">
      <c r="B133" s="242"/>
      <c r="C133" s="282"/>
      <c r="D133" s="283"/>
      <c r="E133" s="436"/>
      <c r="F133" s="377"/>
    </row>
    <row r="134" spans="1:6" x14ac:dyDescent="0.2">
      <c r="A134" s="258" t="s">
        <v>42</v>
      </c>
      <c r="B134" s="242" t="s">
        <v>70</v>
      </c>
      <c r="C134" s="282" t="s">
        <v>76</v>
      </c>
      <c r="D134" s="283">
        <v>1</v>
      </c>
      <c r="E134" s="435"/>
      <c r="F134" s="377">
        <f>D134*E134</f>
        <v>0</v>
      </c>
    </row>
    <row r="135" spans="1:6" x14ac:dyDescent="0.2">
      <c r="B135" s="242"/>
      <c r="C135" s="282"/>
      <c r="D135" s="283"/>
      <c r="E135" s="436"/>
      <c r="F135" s="377"/>
    </row>
    <row r="136" spans="1:6" ht="25.5" x14ac:dyDescent="0.2">
      <c r="A136" s="258" t="s">
        <v>72</v>
      </c>
      <c r="B136" s="242" t="s">
        <v>71</v>
      </c>
      <c r="C136" s="282" t="s">
        <v>76</v>
      </c>
      <c r="D136" s="283">
        <v>1</v>
      </c>
      <c r="E136" s="435"/>
      <c r="F136" s="377">
        <f>D136*E136</f>
        <v>0</v>
      </c>
    </row>
    <row r="137" spans="1:6" x14ac:dyDescent="0.2">
      <c r="B137" s="242"/>
      <c r="C137" s="282"/>
      <c r="D137" s="283"/>
      <c r="E137" s="436"/>
      <c r="F137" s="377"/>
    </row>
    <row r="138" spans="1:6" s="270" customFormat="1" ht="26.25" thickBot="1" x14ac:dyDescent="0.25">
      <c r="A138" s="258">
        <v>18</v>
      </c>
      <c r="B138" s="274" t="s">
        <v>33</v>
      </c>
      <c r="C138" s="281" t="s">
        <v>76</v>
      </c>
      <c r="D138" s="276">
        <v>0.1</v>
      </c>
      <c r="E138" s="450">
        <f>SUM(F94:F136)</f>
        <v>0</v>
      </c>
      <c r="F138" s="370">
        <f>SUM(E138*0.1)</f>
        <v>0</v>
      </c>
    </row>
    <row r="139" spans="1:6" ht="14.25" thickTop="1" thickBot="1" x14ac:dyDescent="0.25">
      <c r="B139" s="286" t="s">
        <v>140</v>
      </c>
      <c r="C139" s="287"/>
      <c r="D139" s="288"/>
      <c r="E139" s="437"/>
      <c r="F139" s="378">
        <f>SUM(F94:F138)</f>
        <v>0</v>
      </c>
    </row>
    <row r="140" spans="1:6" x14ac:dyDescent="0.2">
      <c r="B140" s="269"/>
      <c r="C140" s="289"/>
      <c r="D140" s="273"/>
      <c r="E140" s="438"/>
      <c r="F140" s="379"/>
    </row>
    <row r="141" spans="1:6" s="270" customFormat="1" x14ac:dyDescent="0.2">
      <c r="A141" s="258"/>
      <c r="E141" s="432"/>
      <c r="F141" s="369"/>
    </row>
    <row r="142" spans="1:6" s="264" customFormat="1" x14ac:dyDescent="0.2">
      <c r="A142" s="266" t="s">
        <v>36</v>
      </c>
      <c r="B142" s="269" t="s">
        <v>46</v>
      </c>
      <c r="C142" s="280"/>
      <c r="D142" s="273"/>
      <c r="E142" s="262"/>
      <c r="F142" s="373"/>
    </row>
    <row r="143" spans="1:6" s="270" customFormat="1" ht="38.25" x14ac:dyDescent="0.2">
      <c r="A143" s="258" t="s">
        <v>74</v>
      </c>
      <c r="B143" s="242" t="s">
        <v>138</v>
      </c>
      <c r="C143" s="260" t="s">
        <v>3</v>
      </c>
      <c r="D143" s="261">
        <v>2</v>
      </c>
      <c r="E143" s="389"/>
      <c r="F143" s="368">
        <f>D143*E143</f>
        <v>0</v>
      </c>
    </row>
    <row r="144" spans="1:6" s="270" customFormat="1" x14ac:dyDescent="0.2">
      <c r="A144" s="258"/>
      <c r="B144" s="242"/>
      <c r="C144" s="260"/>
      <c r="D144" s="290"/>
      <c r="E144" s="262"/>
      <c r="F144" s="368"/>
    </row>
    <row r="145" spans="1:6" s="270" customFormat="1" ht="66" customHeight="1" x14ac:dyDescent="0.2">
      <c r="A145" s="258" t="s">
        <v>77</v>
      </c>
      <c r="B145" s="242" t="s">
        <v>368</v>
      </c>
      <c r="C145" s="260" t="s">
        <v>85</v>
      </c>
      <c r="D145" s="261">
        <v>1</v>
      </c>
      <c r="E145" s="389"/>
      <c r="F145" s="368">
        <f>D145*E145</f>
        <v>0</v>
      </c>
    </row>
    <row r="146" spans="1:6" s="270" customFormat="1" x14ac:dyDescent="0.2">
      <c r="A146" s="258"/>
      <c r="E146" s="432"/>
      <c r="F146" s="369"/>
    </row>
    <row r="147" spans="1:6" s="270" customFormat="1" ht="38.25" x14ac:dyDescent="0.2">
      <c r="A147" s="258" t="s">
        <v>81</v>
      </c>
      <c r="B147" s="242" t="s">
        <v>139</v>
      </c>
      <c r="C147" s="260" t="s">
        <v>85</v>
      </c>
      <c r="D147" s="261">
        <v>1</v>
      </c>
      <c r="E147" s="389"/>
      <c r="F147" s="368">
        <f>D147*E147</f>
        <v>0</v>
      </c>
    </row>
    <row r="148" spans="1:6" s="270" customFormat="1" x14ac:dyDescent="0.2">
      <c r="A148" s="258"/>
      <c r="B148" s="242"/>
      <c r="C148" s="260"/>
      <c r="D148" s="261"/>
      <c r="E148" s="262"/>
      <c r="F148" s="368"/>
    </row>
    <row r="149" spans="1:6" s="270" customFormat="1" ht="51" x14ac:dyDescent="0.2">
      <c r="A149" s="258" t="s">
        <v>80</v>
      </c>
      <c r="B149" s="242" t="s">
        <v>369</v>
      </c>
      <c r="C149" s="260" t="s">
        <v>85</v>
      </c>
      <c r="D149" s="261">
        <v>1</v>
      </c>
      <c r="E149" s="389"/>
      <c r="F149" s="368">
        <f>D149*E149</f>
        <v>0</v>
      </c>
    </row>
    <row r="150" spans="1:6" s="270" customFormat="1" x14ac:dyDescent="0.2">
      <c r="A150" s="258"/>
      <c r="B150" s="242"/>
      <c r="C150" s="260"/>
      <c r="D150" s="261"/>
      <c r="E150" s="262"/>
      <c r="F150" s="368"/>
    </row>
    <row r="151" spans="1:6" s="270" customFormat="1" ht="38.25" x14ac:dyDescent="0.2">
      <c r="A151" s="258" t="s">
        <v>82</v>
      </c>
      <c r="B151" s="242" t="s">
        <v>146</v>
      </c>
      <c r="C151" s="260" t="s">
        <v>85</v>
      </c>
      <c r="D151" s="261">
        <v>4</v>
      </c>
      <c r="E151" s="389"/>
      <c r="F151" s="368">
        <f>D151*E151</f>
        <v>0</v>
      </c>
    </row>
    <row r="152" spans="1:6" s="270" customFormat="1" x14ac:dyDescent="0.2">
      <c r="A152" s="258"/>
      <c r="B152" s="242"/>
      <c r="C152" s="260"/>
      <c r="D152" s="261"/>
      <c r="E152" s="262"/>
      <c r="F152" s="368"/>
    </row>
    <row r="153" spans="1:6" s="270" customFormat="1" ht="51" x14ac:dyDescent="0.2">
      <c r="A153" s="258" t="s">
        <v>83</v>
      </c>
      <c r="B153" s="242" t="s">
        <v>370</v>
      </c>
      <c r="C153" s="260" t="s">
        <v>85</v>
      </c>
      <c r="D153" s="261">
        <v>1</v>
      </c>
      <c r="E153" s="389"/>
      <c r="F153" s="368">
        <f>D153*E153</f>
        <v>0</v>
      </c>
    </row>
    <row r="154" spans="1:6" s="270" customFormat="1" x14ac:dyDescent="0.2">
      <c r="A154" s="258"/>
      <c r="B154" s="242"/>
      <c r="C154" s="260"/>
      <c r="D154" s="261"/>
      <c r="E154" s="262"/>
      <c r="F154" s="368"/>
    </row>
    <row r="155" spans="1:6" s="270" customFormat="1" ht="69.599999999999994" customHeight="1" x14ac:dyDescent="0.2">
      <c r="A155" s="258" t="s">
        <v>86</v>
      </c>
      <c r="B155" s="242" t="s">
        <v>312</v>
      </c>
      <c r="C155" s="260" t="s">
        <v>85</v>
      </c>
      <c r="D155" s="261">
        <v>1</v>
      </c>
      <c r="E155" s="389"/>
      <c r="F155" s="368">
        <f>D155*E155</f>
        <v>0</v>
      </c>
    </row>
    <row r="156" spans="1:6" s="270" customFormat="1" x14ac:dyDescent="0.2">
      <c r="A156" s="258"/>
      <c r="B156" s="242"/>
      <c r="C156" s="260"/>
      <c r="D156" s="261"/>
      <c r="E156" s="262"/>
      <c r="F156" s="368"/>
    </row>
    <row r="157" spans="1:6" s="270" customFormat="1" ht="39" thickBot="1" x14ac:dyDescent="0.25">
      <c r="A157" s="258" t="s">
        <v>87</v>
      </c>
      <c r="B157" s="274" t="s">
        <v>48</v>
      </c>
      <c r="C157" s="275" t="s">
        <v>76</v>
      </c>
      <c r="D157" s="276">
        <v>0.1</v>
      </c>
      <c r="E157" s="450">
        <f>SUM(F143:F155)</f>
        <v>0</v>
      </c>
      <c r="F157" s="370">
        <f>D157*E157</f>
        <v>0</v>
      </c>
    </row>
    <row r="158" spans="1:6" s="270" customFormat="1" ht="14.25" thickTop="1" thickBot="1" x14ac:dyDescent="0.25">
      <c r="A158" s="258"/>
      <c r="B158" s="277" t="s">
        <v>49</v>
      </c>
      <c r="C158" s="278"/>
      <c r="D158" s="279"/>
      <c r="E158" s="291"/>
      <c r="F158" s="371">
        <f>SUM(F143:F157)</f>
        <v>0</v>
      </c>
    </row>
    <row r="159" spans="1:6" s="270" customFormat="1" x14ac:dyDescent="0.2">
      <c r="A159" s="258"/>
      <c r="B159" s="292"/>
      <c r="C159" s="293"/>
      <c r="D159" s="294"/>
      <c r="E159" s="295"/>
      <c r="F159" s="380"/>
    </row>
    <row r="160" spans="1:6" s="270" customFormat="1" x14ac:dyDescent="0.2">
      <c r="A160" s="258"/>
      <c r="B160" s="292"/>
      <c r="C160" s="293"/>
      <c r="D160" s="294"/>
      <c r="E160" s="295"/>
      <c r="F160" s="380"/>
    </row>
    <row r="161" spans="1:9" x14ac:dyDescent="0.2">
      <c r="A161" s="266" t="s">
        <v>43</v>
      </c>
      <c r="B161" s="244" t="s">
        <v>95</v>
      </c>
      <c r="F161" s="367"/>
    </row>
    <row r="162" spans="1:9" ht="64.5" customHeight="1" x14ac:dyDescent="0.2">
      <c r="A162" s="258" t="s">
        <v>74</v>
      </c>
      <c r="B162" s="296" t="s">
        <v>362</v>
      </c>
      <c r="F162" s="367"/>
    </row>
    <row r="163" spans="1:9" x14ac:dyDescent="0.2">
      <c r="B163" s="296" t="s">
        <v>327</v>
      </c>
      <c r="C163" s="267" t="s">
        <v>85</v>
      </c>
      <c r="D163" s="297">
        <v>1</v>
      </c>
      <c r="E163" s="439"/>
      <c r="F163" s="375">
        <f>SUM(D163*E163)</f>
        <v>0</v>
      </c>
    </row>
    <row r="164" spans="1:9" ht="11.65" customHeight="1" x14ac:dyDescent="0.2">
      <c r="B164" s="298"/>
      <c r="D164" s="297"/>
      <c r="F164" s="375"/>
    </row>
    <row r="165" spans="1:9" ht="64.5" customHeight="1" x14ac:dyDescent="0.2">
      <c r="A165" s="258" t="s">
        <v>77</v>
      </c>
      <c r="B165" s="296" t="s">
        <v>251</v>
      </c>
      <c r="D165" s="297"/>
      <c r="F165" s="375"/>
      <c r="I165" s="296"/>
    </row>
    <row r="166" spans="1:9" x14ac:dyDescent="0.2">
      <c r="B166" s="296" t="s">
        <v>328</v>
      </c>
      <c r="C166" s="267" t="s">
        <v>85</v>
      </c>
      <c r="D166" s="297">
        <v>1</v>
      </c>
      <c r="E166" s="439"/>
      <c r="F166" s="375">
        <f t="shared" ref="F166" si="1">SUM(D166*E166)</f>
        <v>0</v>
      </c>
    </row>
    <row r="167" spans="1:9" x14ac:dyDescent="0.2">
      <c r="B167" s="296"/>
      <c r="D167" s="297"/>
      <c r="F167" s="375"/>
    </row>
    <row r="168" spans="1:9" ht="51" customHeight="1" x14ac:dyDescent="0.2">
      <c r="A168" s="299" t="s">
        <v>81</v>
      </c>
      <c r="B168" s="242" t="s">
        <v>96</v>
      </c>
      <c r="C168" s="260" t="s">
        <v>79</v>
      </c>
      <c r="D168" s="261">
        <v>3</v>
      </c>
      <c r="E168" s="389"/>
      <c r="F168" s="375">
        <f>D168*E168</f>
        <v>0</v>
      </c>
    </row>
    <row r="169" spans="1:9" ht="14.25" customHeight="1" x14ac:dyDescent="0.2">
      <c r="A169" s="299"/>
      <c r="B169" s="300"/>
      <c r="C169" s="296"/>
      <c r="D169" s="301"/>
      <c r="E169" s="302"/>
      <c r="F169" s="381"/>
    </row>
    <row r="170" spans="1:9" ht="54.4" customHeight="1" thickBot="1" x14ac:dyDescent="0.25">
      <c r="A170" s="299" t="s">
        <v>80</v>
      </c>
      <c r="B170" s="303" t="s">
        <v>99</v>
      </c>
      <c r="C170" s="304" t="s">
        <v>76</v>
      </c>
      <c r="D170" s="305">
        <v>0.1</v>
      </c>
      <c r="E170" s="451">
        <f>SUM(F163:F168)</f>
        <v>0</v>
      </c>
      <c r="F170" s="382">
        <f>D170*E170</f>
        <v>0</v>
      </c>
    </row>
    <row r="171" spans="1:9" ht="16.5" thickTop="1" thickBot="1" x14ac:dyDescent="0.3">
      <c r="B171" s="306" t="s">
        <v>329</v>
      </c>
      <c r="C171" s="307"/>
      <c r="D171" s="308"/>
      <c r="E171" s="440"/>
      <c r="F171" s="383">
        <f>SUM(F162:F170)</f>
        <v>0</v>
      </c>
    </row>
    <row r="172" spans="1:9" ht="15" x14ac:dyDescent="0.25">
      <c r="B172" s="309"/>
      <c r="C172" s="310"/>
      <c r="D172" s="311"/>
      <c r="E172" s="441"/>
      <c r="F172" s="384"/>
    </row>
    <row r="173" spans="1:9" x14ac:dyDescent="0.2">
      <c r="A173" s="289" t="s">
        <v>178</v>
      </c>
      <c r="B173" s="244" t="s">
        <v>177</v>
      </c>
      <c r="C173" s="268"/>
      <c r="E173" s="442"/>
      <c r="F173" s="367"/>
    </row>
    <row r="174" spans="1:9" ht="68.099999999999994" customHeight="1" x14ac:dyDescent="0.2">
      <c r="A174" s="258" t="s">
        <v>77</v>
      </c>
      <c r="B174" s="242" t="s">
        <v>159</v>
      </c>
      <c r="C174" s="260" t="s">
        <v>85</v>
      </c>
      <c r="D174" s="261">
        <v>2</v>
      </c>
      <c r="E174" s="389"/>
      <c r="F174" s="368">
        <f>D174*E174</f>
        <v>0</v>
      </c>
    </row>
    <row r="175" spans="1:9" x14ac:dyDescent="0.2">
      <c r="F175" s="367"/>
    </row>
    <row r="176" spans="1:9" ht="127.5" x14ac:dyDescent="0.2">
      <c r="A176" s="258" t="s">
        <v>81</v>
      </c>
      <c r="B176" s="242" t="s">
        <v>371</v>
      </c>
      <c r="C176" s="260" t="s">
        <v>85</v>
      </c>
      <c r="D176" s="261">
        <v>2</v>
      </c>
      <c r="E176" s="389"/>
      <c r="F176" s="375">
        <f>D176*E176</f>
        <v>0</v>
      </c>
      <c r="H176" s="297"/>
    </row>
    <row r="177" spans="1:8" x14ac:dyDescent="0.2">
      <c r="B177" s="242"/>
      <c r="C177" s="260"/>
      <c r="D177" s="261"/>
      <c r="E177" s="262"/>
      <c r="F177" s="375"/>
      <c r="H177" s="297"/>
    </row>
    <row r="178" spans="1:8" ht="56.25" customHeight="1" thickBot="1" x14ac:dyDescent="0.25">
      <c r="A178" s="299" t="s">
        <v>86</v>
      </c>
      <c r="B178" s="303" t="s">
        <v>99</v>
      </c>
      <c r="C178" s="304" t="s">
        <v>76</v>
      </c>
      <c r="D178" s="305">
        <v>0.1</v>
      </c>
      <c r="E178" s="451">
        <f>SUM(F174:F177)</f>
        <v>0</v>
      </c>
      <c r="F178" s="382">
        <f>D178*E178</f>
        <v>0</v>
      </c>
    </row>
    <row r="179" spans="1:8" s="270" customFormat="1" ht="14.25" thickTop="1" thickBot="1" x14ac:dyDescent="0.25">
      <c r="A179" s="258"/>
      <c r="B179" s="277" t="s">
        <v>179</v>
      </c>
      <c r="C179" s="278"/>
      <c r="D179" s="279"/>
      <c r="E179" s="291"/>
      <c r="F179" s="371">
        <f>SUM(F174:F178)</f>
        <v>0</v>
      </c>
    </row>
    <row r="180" spans="1:8" s="270" customFormat="1" x14ac:dyDescent="0.2">
      <c r="A180" s="258"/>
      <c r="B180" s="292"/>
      <c r="C180" s="293"/>
      <c r="D180" s="294"/>
      <c r="E180" s="295"/>
      <c r="F180" s="380"/>
    </row>
    <row r="181" spans="1:8" s="270" customFormat="1" x14ac:dyDescent="0.2">
      <c r="A181" s="258"/>
      <c r="E181" s="432"/>
      <c r="F181" s="369"/>
    </row>
    <row r="182" spans="1:8" s="270" customFormat="1" x14ac:dyDescent="0.2">
      <c r="A182" s="266"/>
      <c r="B182" s="244" t="s">
        <v>108</v>
      </c>
      <c r="C182" s="267"/>
      <c r="D182" s="268"/>
      <c r="E182" s="431"/>
      <c r="F182" s="385"/>
    </row>
    <row r="183" spans="1:8" s="270" customFormat="1" x14ac:dyDescent="0.2">
      <c r="A183" s="258"/>
      <c r="B183" s="268"/>
      <c r="C183" s="267"/>
      <c r="D183" s="268"/>
      <c r="E183" s="431"/>
      <c r="F183" s="367"/>
    </row>
    <row r="184" spans="1:8" s="270" customFormat="1" ht="41.25" customHeight="1" thickBot="1" x14ac:dyDescent="0.25">
      <c r="A184" s="266"/>
      <c r="B184" s="312" t="s">
        <v>382</v>
      </c>
      <c r="C184" s="313"/>
      <c r="D184" s="314"/>
      <c r="E184" s="443"/>
      <c r="F184" s="386">
        <f>SUM(F158+F90+F65+F48+F139+F171+F179)</f>
        <v>0</v>
      </c>
    </row>
    <row r="185" spans="1:8" s="270" customFormat="1" ht="14.25" thickTop="1" thickBot="1" x14ac:dyDescent="0.25">
      <c r="A185" s="258"/>
      <c r="B185" s="315" t="s">
        <v>109</v>
      </c>
      <c r="C185" s="316"/>
      <c r="D185" s="315"/>
      <c r="E185" s="444"/>
      <c r="F185" s="387">
        <f>SUM(F184*0.095)</f>
        <v>0</v>
      </c>
    </row>
    <row r="186" spans="1:8" s="270" customFormat="1" ht="13.5" thickTop="1" x14ac:dyDescent="0.2">
      <c r="A186" s="258"/>
      <c r="B186" s="317"/>
      <c r="C186" s="310"/>
      <c r="D186" s="317"/>
      <c r="E186" s="441"/>
      <c r="F186" s="384"/>
    </row>
    <row r="187" spans="1:8" s="270" customFormat="1" ht="13.5" thickBot="1" x14ac:dyDescent="0.25">
      <c r="A187" s="258"/>
      <c r="B187" s="317"/>
      <c r="C187" s="310"/>
      <c r="D187" s="317"/>
      <c r="E187" s="441"/>
      <c r="F187" s="384"/>
    </row>
    <row r="188" spans="1:8" s="270" customFormat="1" ht="16.5" thickTop="1" thickBot="1" x14ac:dyDescent="0.3">
      <c r="A188" s="258"/>
      <c r="B188" s="318" t="s">
        <v>379</v>
      </c>
      <c r="C188" s="319"/>
      <c r="D188" s="320"/>
      <c r="E188" s="445"/>
      <c r="F188" s="388">
        <f>SUM(F184:F185)</f>
        <v>0</v>
      </c>
    </row>
    <row r="189" spans="1:8" s="270" customFormat="1" x14ac:dyDescent="0.2">
      <c r="A189" s="266"/>
      <c r="B189" s="269"/>
      <c r="E189" s="432"/>
      <c r="F189" s="369"/>
    </row>
    <row r="190" spans="1:8" x14ac:dyDescent="0.2">
      <c r="A190" s="268"/>
      <c r="C190" s="268"/>
      <c r="E190" s="442"/>
      <c r="F190" s="367"/>
    </row>
    <row r="191" spans="1:8" x14ac:dyDescent="0.2">
      <c r="F191" s="367"/>
    </row>
    <row r="192" spans="1:8" x14ac:dyDescent="0.2">
      <c r="F192" s="367"/>
    </row>
    <row r="193" spans="6:6" x14ac:dyDescent="0.2">
      <c r="F193" s="367"/>
    </row>
    <row r="194" spans="6:6" x14ac:dyDescent="0.2">
      <c r="F194" s="367"/>
    </row>
    <row r="195" spans="6:6" x14ac:dyDescent="0.2">
      <c r="F195" s="367"/>
    </row>
    <row r="208" spans="6:6" ht="13.5" customHeight="1" x14ac:dyDescent="0.2"/>
    <row r="209" ht="65.25" customHeight="1" x14ac:dyDescent="0.2"/>
    <row r="210" ht="15" customHeight="1" x14ac:dyDescent="0.2"/>
    <row r="211" ht="75.75" customHeight="1" x14ac:dyDescent="0.2"/>
    <row r="212" ht="12" customHeight="1" x14ac:dyDescent="0.2"/>
    <row r="213" ht="56.25" customHeight="1" x14ac:dyDescent="0.2"/>
    <row r="214" ht="16.5" customHeight="1" x14ac:dyDescent="0.2"/>
    <row r="215" ht="42.75" customHeight="1" x14ac:dyDescent="0.2"/>
    <row r="216" ht="15" customHeight="1" x14ac:dyDescent="0.2"/>
    <row r="217" ht="39" customHeight="1" x14ac:dyDescent="0.2"/>
    <row r="218" ht="17.25" customHeight="1" x14ac:dyDescent="0.2"/>
    <row r="228" ht="13.5" customHeight="1" x14ac:dyDescent="0.2"/>
    <row r="230" ht="15" customHeight="1" x14ac:dyDescent="0.2"/>
    <row r="239" ht="13.5" customHeight="1" x14ac:dyDescent="0.2"/>
    <row r="240" ht="65.25" customHeight="1" x14ac:dyDescent="0.2"/>
    <row r="241" ht="15" customHeight="1" x14ac:dyDescent="0.2"/>
    <row r="242" ht="75.75" customHeight="1" x14ac:dyDescent="0.2"/>
    <row r="243" ht="12" customHeight="1" x14ac:dyDescent="0.2"/>
    <row r="244" ht="56.25" customHeight="1" x14ac:dyDescent="0.2"/>
    <row r="245" ht="16.5" customHeight="1" x14ac:dyDescent="0.2"/>
    <row r="246" ht="42.75" customHeight="1" x14ac:dyDescent="0.2"/>
    <row r="247" ht="15" customHeight="1" x14ac:dyDescent="0.2"/>
    <row r="248" ht="39" customHeight="1" x14ac:dyDescent="0.2"/>
    <row r="249" ht="59.25" customHeight="1" x14ac:dyDescent="0.2"/>
    <row r="250" ht="21" customHeight="1" x14ac:dyDescent="0.2"/>
    <row r="251" ht="18.75" customHeight="1" x14ac:dyDescent="0.2"/>
    <row r="252" ht="17.25" customHeight="1" x14ac:dyDescent="0.2"/>
    <row r="256" ht="17.25" customHeight="1" x14ac:dyDescent="0.2"/>
    <row r="259" ht="13.5" customHeight="1" x14ac:dyDescent="0.2"/>
    <row r="261" ht="15" customHeight="1" x14ac:dyDescent="0.2"/>
    <row r="262" ht="12.75" customHeight="1" x14ac:dyDescent="0.2"/>
    <row r="280" ht="59.25" customHeight="1" x14ac:dyDescent="0.2"/>
    <row r="281" ht="21" customHeight="1" x14ac:dyDescent="0.2"/>
    <row r="282" ht="18.75" customHeight="1" x14ac:dyDescent="0.2"/>
    <row r="283" ht="17.25" customHeight="1" x14ac:dyDescent="0.2"/>
    <row r="287" ht="17.25" customHeight="1" x14ac:dyDescent="0.2"/>
    <row r="293" ht="12.75" customHeight="1" x14ac:dyDescent="0.2"/>
  </sheetData>
  <sheetProtection password="CC17" sheet="1" objects="1" scenarios="1" formatCells="0" formatColumns="0" selectLockedCells="1"/>
  <protectedRanges>
    <protectedRange sqref="E1:E1048576" name="Obseg1"/>
  </protectedRanges>
  <phoneticPr fontId="20" type="noConversion"/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44"/>
  <sheetViews>
    <sheetView topLeftCell="A142" zoomScaleNormal="100" zoomScaleSheetLayoutView="100" workbookViewId="0">
      <selection activeCell="E22" sqref="E22"/>
    </sheetView>
  </sheetViews>
  <sheetFormatPr defaultColWidth="9.140625" defaultRowHeight="12.75" x14ac:dyDescent="0.2"/>
  <cols>
    <col min="1" max="1" width="3" style="9" customWidth="1"/>
    <col min="2" max="2" width="39.140625" style="1" customWidth="1"/>
    <col min="3" max="3" width="4.42578125" style="55" customWidth="1"/>
    <col min="4" max="4" width="6.85546875" style="1" customWidth="1"/>
    <col min="5" max="5" width="12.7109375" style="413" customWidth="1"/>
    <col min="6" max="6" width="13.140625" style="1" customWidth="1"/>
    <col min="7" max="7" width="9.140625" style="1"/>
    <col min="8" max="8" width="10.42578125" style="1" bestFit="1" customWidth="1"/>
    <col min="9" max="9" width="17.28515625" style="1" bestFit="1" customWidth="1"/>
    <col min="10" max="16384" width="9.140625" style="1"/>
  </cols>
  <sheetData>
    <row r="1" spans="1:8" s="2" customFormat="1" x14ac:dyDescent="0.2">
      <c r="A1" s="104"/>
      <c r="B1" s="57"/>
      <c r="E1" s="426"/>
      <c r="H1" s="4"/>
    </row>
    <row r="2" spans="1:8" s="2" customFormat="1" x14ac:dyDescent="0.2">
      <c r="A2" s="158" t="s">
        <v>82</v>
      </c>
      <c r="B2" s="153" t="s">
        <v>114</v>
      </c>
      <c r="C2" s="154"/>
      <c r="D2" s="154"/>
      <c r="E2" s="419"/>
      <c r="F2" s="154"/>
      <c r="H2" s="4"/>
    </row>
    <row r="3" spans="1:8" s="2" customFormat="1" x14ac:dyDescent="0.2">
      <c r="A3" s="155"/>
      <c r="B3" s="156" t="s">
        <v>229</v>
      </c>
      <c r="C3" s="157"/>
      <c r="D3" s="157"/>
      <c r="E3" s="420"/>
      <c r="F3" s="157"/>
      <c r="G3" s="3"/>
      <c r="H3" s="117"/>
    </row>
    <row r="4" spans="1:8" ht="25.5" x14ac:dyDescent="0.2">
      <c r="C4" s="322" t="s">
        <v>425</v>
      </c>
      <c r="D4" s="57" t="s">
        <v>424</v>
      </c>
      <c r="E4" s="421" t="s">
        <v>426</v>
      </c>
      <c r="F4" s="325" t="s">
        <v>457</v>
      </c>
    </row>
    <row r="5" spans="1:8" s="91" customFormat="1" ht="72.75" customHeight="1" x14ac:dyDescent="0.2">
      <c r="A5" s="9"/>
      <c r="B5" s="136" t="s">
        <v>142</v>
      </c>
      <c r="C5" s="10"/>
      <c r="D5" s="11"/>
      <c r="E5" s="14"/>
      <c r="F5" s="350"/>
    </row>
    <row r="6" spans="1:8" s="91" customFormat="1" ht="11.65" customHeight="1" x14ac:dyDescent="0.2">
      <c r="A6" s="9"/>
      <c r="B6" s="127"/>
      <c r="C6" s="10"/>
      <c r="D6" s="11"/>
      <c r="E6" s="14"/>
      <c r="F6" s="350"/>
    </row>
    <row r="7" spans="1:8" s="91" customFormat="1" ht="35.450000000000003" customHeight="1" x14ac:dyDescent="0.2">
      <c r="A7" s="9"/>
      <c r="B7" s="136" t="s">
        <v>149</v>
      </c>
      <c r="C7" s="10"/>
      <c r="D7" s="11"/>
      <c r="E7" s="14"/>
      <c r="F7" s="350"/>
    </row>
    <row r="8" spans="1:8" s="91" customFormat="1" ht="9.9499999999999993" customHeight="1" x14ac:dyDescent="0.2">
      <c r="A8" s="9"/>
      <c r="B8" s="7"/>
      <c r="C8" s="10"/>
      <c r="D8" s="11"/>
      <c r="E8" s="14"/>
      <c r="F8" s="350"/>
    </row>
    <row r="9" spans="1:8" s="91" customFormat="1" ht="47.1" customHeight="1" x14ac:dyDescent="0.2">
      <c r="A9" s="9"/>
      <c r="B9" s="136" t="s">
        <v>130</v>
      </c>
      <c r="C9" s="10"/>
      <c r="D9" s="11"/>
      <c r="E9" s="14"/>
      <c r="F9" s="350"/>
    </row>
    <row r="10" spans="1:8" x14ac:dyDescent="0.2">
      <c r="A10" s="56"/>
      <c r="B10" s="57"/>
      <c r="F10" s="355"/>
    </row>
    <row r="11" spans="1:8" s="47" customFormat="1" x14ac:dyDescent="0.2">
      <c r="A11" s="56" t="s">
        <v>84</v>
      </c>
      <c r="B11" s="75" t="s">
        <v>2</v>
      </c>
      <c r="C11" s="10"/>
      <c r="D11" s="11"/>
      <c r="E11" s="14"/>
      <c r="F11" s="350"/>
    </row>
    <row r="12" spans="1:8" customFormat="1" ht="38.450000000000003" customHeight="1" x14ac:dyDescent="0.2">
      <c r="A12" s="9" t="s">
        <v>74</v>
      </c>
      <c r="B12" s="7" t="s">
        <v>175</v>
      </c>
      <c r="C12" s="10" t="s">
        <v>3</v>
      </c>
      <c r="D12" s="11">
        <v>2</v>
      </c>
      <c r="E12" s="334"/>
      <c r="F12" s="350">
        <f>D12*E12</f>
        <v>0</v>
      </c>
    </row>
    <row r="13" spans="1:8" s="47" customFormat="1" x14ac:dyDescent="0.2">
      <c r="A13" s="56"/>
      <c r="B13" s="75"/>
      <c r="C13" s="10"/>
      <c r="D13" s="11"/>
      <c r="E13" s="14"/>
      <c r="F13" s="350"/>
    </row>
    <row r="14" spans="1:8" s="91" customFormat="1" ht="53.45" customHeight="1" x14ac:dyDescent="0.2">
      <c r="A14" s="9" t="s">
        <v>77</v>
      </c>
      <c r="B14" s="7" t="s">
        <v>161</v>
      </c>
      <c r="C14" s="10"/>
      <c r="D14" s="11"/>
      <c r="E14" s="14"/>
      <c r="F14" s="350"/>
    </row>
    <row r="15" spans="1:8" s="91" customFormat="1" x14ac:dyDescent="0.2">
      <c r="A15" s="9" t="s">
        <v>101</v>
      </c>
      <c r="B15" s="7" t="s">
        <v>145</v>
      </c>
      <c r="C15" s="10" t="s">
        <v>85</v>
      </c>
      <c r="D15" s="11">
        <v>1</v>
      </c>
      <c r="E15" s="334"/>
      <c r="F15" s="350">
        <f t="shared" ref="F15:F22" si="0">D15*E15</f>
        <v>0</v>
      </c>
    </row>
    <row r="16" spans="1:8" s="47" customFormat="1" x14ac:dyDescent="0.2">
      <c r="A16" s="9" t="s">
        <v>101</v>
      </c>
      <c r="B16" s="7" t="s">
        <v>341</v>
      </c>
      <c r="C16" s="10" t="s">
        <v>85</v>
      </c>
      <c r="D16" s="11">
        <v>1</v>
      </c>
      <c r="E16" s="334"/>
      <c r="F16" s="350">
        <f t="shared" si="0"/>
        <v>0</v>
      </c>
    </row>
    <row r="17" spans="1:6" s="47" customFormat="1" x14ac:dyDescent="0.2">
      <c r="A17" s="9" t="s">
        <v>101</v>
      </c>
      <c r="B17" s="7" t="s">
        <v>4</v>
      </c>
      <c r="C17" s="10" t="s">
        <v>85</v>
      </c>
      <c r="D17" s="11">
        <v>1</v>
      </c>
      <c r="E17" s="334"/>
      <c r="F17" s="350">
        <f t="shared" si="0"/>
        <v>0</v>
      </c>
    </row>
    <row r="18" spans="1:6" s="47" customFormat="1" x14ac:dyDescent="0.2">
      <c r="A18" s="9" t="s">
        <v>101</v>
      </c>
      <c r="B18" s="7" t="s">
        <v>144</v>
      </c>
      <c r="C18" s="10" t="s">
        <v>85</v>
      </c>
      <c r="D18" s="11">
        <v>1</v>
      </c>
      <c r="E18" s="334"/>
      <c r="F18" s="350">
        <f t="shared" si="0"/>
        <v>0</v>
      </c>
    </row>
    <row r="19" spans="1:6" customFormat="1" x14ac:dyDescent="0.2">
      <c r="A19" s="9" t="s">
        <v>101</v>
      </c>
      <c r="B19" s="7" t="s">
        <v>51</v>
      </c>
      <c r="C19" s="10" t="s">
        <v>85</v>
      </c>
      <c r="D19" s="11">
        <v>1</v>
      </c>
      <c r="E19" s="334"/>
      <c r="F19" s="350">
        <f t="shared" si="0"/>
        <v>0</v>
      </c>
    </row>
    <row r="20" spans="1:6" s="47" customFormat="1" x14ac:dyDescent="0.2">
      <c r="A20" s="9" t="s">
        <v>101</v>
      </c>
      <c r="B20" s="7" t="s">
        <v>127</v>
      </c>
      <c r="C20" s="10" t="s">
        <v>85</v>
      </c>
      <c r="D20" s="11">
        <v>1</v>
      </c>
      <c r="E20" s="334"/>
      <c r="F20" s="350">
        <f t="shared" si="0"/>
        <v>0</v>
      </c>
    </row>
    <row r="21" spans="1:6" customFormat="1" x14ac:dyDescent="0.2">
      <c r="A21" s="9" t="s">
        <v>101</v>
      </c>
      <c r="B21" s="7" t="s">
        <v>52</v>
      </c>
      <c r="C21" s="10" t="s">
        <v>85</v>
      </c>
      <c r="D21" s="11">
        <v>1</v>
      </c>
      <c r="E21" s="334"/>
      <c r="F21" s="350">
        <f t="shared" si="0"/>
        <v>0</v>
      </c>
    </row>
    <row r="22" spans="1:6" s="47" customFormat="1" x14ac:dyDescent="0.2">
      <c r="A22" s="93" t="s">
        <v>101</v>
      </c>
      <c r="B22" s="7" t="s">
        <v>126</v>
      </c>
      <c r="C22" s="10" t="s">
        <v>85</v>
      </c>
      <c r="D22" s="11">
        <v>1</v>
      </c>
      <c r="E22" s="334"/>
      <c r="F22" s="350">
        <f t="shared" si="0"/>
        <v>0</v>
      </c>
    </row>
    <row r="23" spans="1:6" s="47" customFormat="1" x14ac:dyDescent="0.2">
      <c r="A23" s="93"/>
      <c r="B23" s="7"/>
      <c r="C23" s="10"/>
      <c r="D23" s="11"/>
      <c r="E23" s="14"/>
      <c r="F23" s="350"/>
    </row>
    <row r="24" spans="1:6" s="47" customFormat="1" ht="39.4" customHeight="1" x14ac:dyDescent="0.2">
      <c r="A24" s="9" t="s">
        <v>81</v>
      </c>
      <c r="B24" s="7" t="s">
        <v>6</v>
      </c>
      <c r="C24" s="10"/>
      <c r="D24" s="11"/>
      <c r="E24" s="14"/>
      <c r="F24" s="350"/>
    </row>
    <row r="25" spans="1:6" s="47" customFormat="1" x14ac:dyDescent="0.2">
      <c r="A25" s="9" t="s">
        <v>101</v>
      </c>
      <c r="B25" s="7" t="s">
        <v>7</v>
      </c>
      <c r="C25" s="10" t="s">
        <v>78</v>
      </c>
      <c r="D25" s="11">
        <v>7</v>
      </c>
      <c r="E25" s="334"/>
      <c r="F25" s="350">
        <f>D25*E25</f>
        <v>0</v>
      </c>
    </row>
    <row r="26" spans="1:6" s="47" customFormat="1" x14ac:dyDescent="0.2">
      <c r="A26" s="9" t="s">
        <v>101</v>
      </c>
      <c r="B26" s="7" t="s">
        <v>8</v>
      </c>
      <c r="C26" s="10" t="s">
        <v>78</v>
      </c>
      <c r="D26" s="11">
        <v>6</v>
      </c>
      <c r="E26" s="334"/>
      <c r="F26" s="350">
        <f>D26*E26</f>
        <v>0</v>
      </c>
    </row>
    <row r="27" spans="1:6" s="47" customFormat="1" x14ac:dyDescent="0.2">
      <c r="A27" s="9" t="s">
        <v>101</v>
      </c>
      <c r="B27" s="7" t="s">
        <v>9</v>
      </c>
      <c r="C27" s="10" t="s">
        <v>78</v>
      </c>
      <c r="D27" s="11">
        <v>3</v>
      </c>
      <c r="E27" s="334"/>
      <c r="F27" s="350">
        <f>D27*E27</f>
        <v>0</v>
      </c>
    </row>
    <row r="28" spans="1:6" s="47" customFormat="1" ht="12" customHeight="1" x14ac:dyDescent="0.2">
      <c r="A28" s="93"/>
      <c r="B28" s="7"/>
      <c r="E28" s="404"/>
      <c r="F28" s="352"/>
    </row>
    <row r="29" spans="1:6" s="47" customFormat="1" ht="53.1" customHeight="1" x14ac:dyDescent="0.2">
      <c r="A29" s="9" t="s">
        <v>80</v>
      </c>
      <c r="B29" s="7" t="s">
        <v>162</v>
      </c>
      <c r="C29" s="10" t="s">
        <v>79</v>
      </c>
      <c r="D29" s="11">
        <v>28</v>
      </c>
      <c r="E29" s="334"/>
      <c r="F29" s="350">
        <f>D29*E29</f>
        <v>0</v>
      </c>
    </row>
    <row r="30" spans="1:6" s="47" customFormat="1" x14ac:dyDescent="0.2">
      <c r="A30" s="93"/>
      <c r="B30" s="7"/>
      <c r="C30" s="10"/>
      <c r="D30" s="11"/>
      <c r="E30" s="14"/>
      <c r="F30" s="350"/>
    </row>
    <row r="31" spans="1:6" s="47" customFormat="1" ht="39.6" customHeight="1" x14ac:dyDescent="0.2">
      <c r="A31" s="9" t="s">
        <v>82</v>
      </c>
      <c r="B31" s="7" t="s">
        <v>11</v>
      </c>
      <c r="C31" s="10" t="s">
        <v>79</v>
      </c>
      <c r="D31" s="11">
        <v>10</v>
      </c>
      <c r="E31" s="334"/>
      <c r="F31" s="350">
        <f>D31*E31</f>
        <v>0</v>
      </c>
    </row>
    <row r="32" spans="1:6" s="47" customFormat="1" ht="13.5" customHeight="1" x14ac:dyDescent="0.2">
      <c r="A32" s="93"/>
      <c r="B32" s="7"/>
      <c r="C32" s="10"/>
      <c r="D32" s="11"/>
      <c r="E32" s="14"/>
      <c r="F32" s="350"/>
    </row>
    <row r="33" spans="1:6" s="47" customFormat="1" ht="12.95" customHeight="1" x14ac:dyDescent="0.2">
      <c r="A33" s="9" t="s">
        <v>83</v>
      </c>
      <c r="B33" s="7" t="s">
        <v>12</v>
      </c>
      <c r="C33" s="10" t="s">
        <v>79</v>
      </c>
      <c r="D33" s="11">
        <v>94</v>
      </c>
      <c r="E33" s="334"/>
      <c r="F33" s="350">
        <f>D33*E33</f>
        <v>0</v>
      </c>
    </row>
    <row r="34" spans="1:6" s="47" customFormat="1" x14ac:dyDescent="0.2">
      <c r="A34" s="9"/>
      <c r="E34" s="404"/>
      <c r="F34" s="352"/>
    </row>
    <row r="35" spans="1:6" s="47" customFormat="1" ht="25.5" x14ac:dyDescent="0.2">
      <c r="A35" s="9" t="s">
        <v>86</v>
      </c>
      <c r="B35" s="7" t="s">
        <v>13</v>
      </c>
      <c r="C35" s="10"/>
      <c r="D35" s="11"/>
      <c r="E35" s="14"/>
      <c r="F35" s="350"/>
    </row>
    <row r="36" spans="1:6" s="47" customFormat="1" x14ac:dyDescent="0.2">
      <c r="A36" s="9" t="s">
        <v>101</v>
      </c>
      <c r="B36" s="7" t="s">
        <v>7</v>
      </c>
      <c r="C36" s="10" t="s">
        <v>78</v>
      </c>
      <c r="D36" s="11">
        <v>7</v>
      </c>
      <c r="E36" s="334"/>
      <c r="F36" s="350">
        <f>D36*E36</f>
        <v>0</v>
      </c>
    </row>
    <row r="37" spans="1:6" s="47" customFormat="1" x14ac:dyDescent="0.2">
      <c r="A37" s="9" t="s">
        <v>101</v>
      </c>
      <c r="B37" s="7" t="s">
        <v>8</v>
      </c>
      <c r="C37" s="10" t="s">
        <v>78</v>
      </c>
      <c r="D37" s="11">
        <v>6</v>
      </c>
      <c r="E37" s="334"/>
      <c r="F37" s="350">
        <f>D37*E37</f>
        <v>0</v>
      </c>
    </row>
    <row r="38" spans="1:6" s="47" customFormat="1" x14ac:dyDescent="0.2">
      <c r="A38" s="9" t="s">
        <v>101</v>
      </c>
      <c r="B38" s="7" t="s">
        <v>9</v>
      </c>
      <c r="C38" s="10" t="s">
        <v>78</v>
      </c>
      <c r="D38" s="11">
        <v>3</v>
      </c>
      <c r="E38" s="334"/>
      <c r="F38" s="350">
        <f>D38*E38</f>
        <v>0</v>
      </c>
    </row>
    <row r="39" spans="1:6" s="47" customFormat="1" x14ac:dyDescent="0.2">
      <c r="A39" s="93"/>
      <c r="E39" s="404"/>
      <c r="F39" s="352"/>
    </row>
    <row r="40" spans="1:6" s="47" customFormat="1" ht="47.25" customHeight="1" x14ac:dyDescent="0.2">
      <c r="A40" s="9" t="s">
        <v>87</v>
      </c>
      <c r="B40" s="7" t="s">
        <v>16</v>
      </c>
      <c r="C40" s="10" t="s">
        <v>76</v>
      </c>
      <c r="D40" s="11">
        <v>1</v>
      </c>
      <c r="E40" s="334"/>
      <c r="F40" s="350">
        <f>D40*E40</f>
        <v>0</v>
      </c>
    </row>
    <row r="41" spans="1:6" s="47" customFormat="1" x14ac:dyDescent="0.2">
      <c r="A41" s="9"/>
      <c r="B41" s="7"/>
      <c r="C41" s="10"/>
      <c r="D41" s="11"/>
      <c r="E41" s="14"/>
      <c r="F41" s="350"/>
    </row>
    <row r="42" spans="1:6" s="47" customFormat="1" ht="38.25" x14ac:dyDescent="0.2">
      <c r="A42" s="9" t="s">
        <v>106</v>
      </c>
      <c r="B42" s="7" t="s">
        <v>18</v>
      </c>
      <c r="C42" s="10" t="s">
        <v>19</v>
      </c>
      <c r="D42" s="11">
        <v>3</v>
      </c>
      <c r="E42" s="334"/>
      <c r="F42" s="350">
        <f>D42*E42</f>
        <v>0</v>
      </c>
    </row>
    <row r="43" spans="1:6" s="47" customFormat="1" x14ac:dyDescent="0.2">
      <c r="A43" s="9"/>
      <c r="B43" s="7"/>
      <c r="C43" s="10"/>
      <c r="D43" s="11"/>
      <c r="E43" s="14"/>
      <c r="F43" s="350"/>
    </row>
    <row r="44" spans="1:6" s="47" customFormat="1" ht="46.5" customHeight="1" x14ac:dyDescent="0.2">
      <c r="A44" s="9" t="s">
        <v>107</v>
      </c>
      <c r="B44" s="7" t="s">
        <v>245</v>
      </c>
      <c r="C44" s="10" t="s">
        <v>19</v>
      </c>
      <c r="D44" s="11">
        <v>15</v>
      </c>
      <c r="E44" s="334"/>
      <c r="F44" s="350">
        <f>D44*E44</f>
        <v>0</v>
      </c>
    </row>
    <row r="45" spans="1:6" s="47" customFormat="1" x14ac:dyDescent="0.2">
      <c r="B45" s="75"/>
      <c r="C45" s="94"/>
      <c r="D45" s="77"/>
      <c r="E45" s="14"/>
      <c r="F45" s="350"/>
    </row>
    <row r="46" spans="1:6" s="47" customFormat="1" ht="29.25" customHeight="1" thickBot="1" x14ac:dyDescent="0.25">
      <c r="A46" s="9" t="s">
        <v>14</v>
      </c>
      <c r="B46" s="95" t="s">
        <v>21</v>
      </c>
      <c r="C46" s="82" t="s">
        <v>76</v>
      </c>
      <c r="D46" s="96">
        <v>0.1</v>
      </c>
      <c r="E46" s="329">
        <f>SUM(F12:F44)</f>
        <v>0</v>
      </c>
      <c r="F46" s="331">
        <f>D46*E46</f>
        <v>0</v>
      </c>
    </row>
    <row r="47" spans="1:6" s="47" customFormat="1" ht="14.25" thickTop="1" thickBot="1" x14ac:dyDescent="0.25">
      <c r="A47" s="1"/>
      <c r="B47" s="125" t="s">
        <v>22</v>
      </c>
      <c r="C47" s="98"/>
      <c r="D47" s="99"/>
      <c r="E47" s="422"/>
      <c r="F47" s="353">
        <f>SUM(F11:F46)</f>
        <v>0</v>
      </c>
    </row>
    <row r="48" spans="1:6" s="47" customFormat="1" x14ac:dyDescent="0.2">
      <c r="A48" s="9"/>
      <c r="B48" s="7"/>
      <c r="C48" s="10"/>
      <c r="D48" s="11"/>
      <c r="E48" s="14"/>
      <c r="F48" s="350"/>
    </row>
    <row r="49" spans="1:6" s="91" customFormat="1" x14ac:dyDescent="0.2">
      <c r="A49" s="9"/>
      <c r="E49" s="423"/>
      <c r="F49" s="390"/>
    </row>
    <row r="50" spans="1:6" s="91" customFormat="1" x14ac:dyDescent="0.2">
      <c r="A50" s="56" t="s">
        <v>23</v>
      </c>
      <c r="B50" s="75" t="s">
        <v>141</v>
      </c>
      <c r="C50" s="76"/>
      <c r="D50" s="77"/>
      <c r="E50" s="14"/>
      <c r="F50" s="351"/>
    </row>
    <row r="51" spans="1:6" s="47" customFormat="1" ht="73.5" customHeight="1" x14ac:dyDescent="0.2">
      <c r="A51" s="9" t="s">
        <v>74</v>
      </c>
      <c r="B51" s="7" t="s">
        <v>434</v>
      </c>
      <c r="C51" s="10" t="s">
        <v>79</v>
      </c>
      <c r="D51" s="11">
        <v>24</v>
      </c>
      <c r="E51" s="334"/>
      <c r="F51" s="350">
        <f>D51*E51</f>
        <v>0</v>
      </c>
    </row>
    <row r="52" spans="1:6" s="47" customFormat="1" ht="11.65" customHeight="1" x14ac:dyDescent="0.2">
      <c r="A52" s="9"/>
      <c r="B52" s="7"/>
      <c r="C52" s="10"/>
      <c r="D52" s="11"/>
      <c r="E52" s="14"/>
      <c r="F52" s="350"/>
    </row>
    <row r="53" spans="1:6" customFormat="1" ht="51" x14ac:dyDescent="0.2">
      <c r="A53" s="9" t="s">
        <v>77</v>
      </c>
      <c r="B53" s="7" t="s">
        <v>435</v>
      </c>
      <c r="C53" s="10" t="s">
        <v>79</v>
      </c>
      <c r="D53" s="11">
        <v>7</v>
      </c>
      <c r="E53" s="334"/>
      <c r="F53" s="350">
        <f>D53*E53</f>
        <v>0</v>
      </c>
    </row>
    <row r="54" spans="1:6" s="47" customFormat="1" x14ac:dyDescent="0.2">
      <c r="A54" s="9"/>
      <c r="B54" s="7"/>
      <c r="C54" s="10"/>
      <c r="D54" s="11"/>
      <c r="E54" s="14"/>
      <c r="F54" s="350"/>
    </row>
    <row r="55" spans="1:6" s="47" customFormat="1" ht="38.25" x14ac:dyDescent="0.2">
      <c r="A55" s="9" t="s">
        <v>81</v>
      </c>
      <c r="B55" s="7" t="s">
        <v>24</v>
      </c>
      <c r="C55" s="10" t="s">
        <v>76</v>
      </c>
      <c r="D55" s="11">
        <v>1</v>
      </c>
      <c r="E55" s="334"/>
      <c r="F55" s="350">
        <f>D55*E55</f>
        <v>0</v>
      </c>
    </row>
    <row r="56" spans="1:6" s="47" customFormat="1" x14ac:dyDescent="0.2">
      <c r="A56" s="9"/>
      <c r="B56" s="7"/>
      <c r="C56" s="10"/>
      <c r="D56" s="11"/>
      <c r="E56" s="14"/>
      <c r="F56" s="350"/>
    </row>
    <row r="57" spans="1:6" s="47" customFormat="1" ht="40.5" customHeight="1" x14ac:dyDescent="0.2">
      <c r="A57" s="9" t="s">
        <v>80</v>
      </c>
      <c r="B57" s="7" t="s">
        <v>25</v>
      </c>
      <c r="C57" s="10" t="s">
        <v>79</v>
      </c>
      <c r="D57" s="11">
        <v>6</v>
      </c>
      <c r="E57" s="334"/>
      <c r="F57" s="350">
        <f>D57*E57</f>
        <v>0</v>
      </c>
    </row>
    <row r="58" spans="1:6" s="47" customFormat="1" ht="12" customHeight="1" x14ac:dyDescent="0.2">
      <c r="A58" s="9"/>
      <c r="B58" s="7"/>
      <c r="C58" s="10"/>
      <c r="D58" s="11"/>
      <c r="E58" s="14"/>
      <c r="F58" s="350"/>
    </row>
    <row r="59" spans="1:6" s="47" customFormat="1" ht="42.75" customHeight="1" x14ac:dyDescent="0.2">
      <c r="A59" s="9" t="s">
        <v>82</v>
      </c>
      <c r="B59" s="7" t="s">
        <v>349</v>
      </c>
      <c r="C59" s="10" t="s">
        <v>76</v>
      </c>
      <c r="D59" s="11">
        <v>1</v>
      </c>
      <c r="E59" s="334"/>
      <c r="F59" s="350">
        <f>D59*E59</f>
        <v>0</v>
      </c>
    </row>
    <row r="60" spans="1:6" s="47" customFormat="1" x14ac:dyDescent="0.2">
      <c r="B60" s="7"/>
      <c r="C60" s="10"/>
      <c r="D60" s="11"/>
      <c r="E60" s="14"/>
      <c r="F60" s="350"/>
    </row>
    <row r="61" spans="1:6" s="47" customFormat="1" ht="28.5" customHeight="1" thickBot="1" x14ac:dyDescent="0.25">
      <c r="A61" s="9" t="s">
        <v>82</v>
      </c>
      <c r="B61" s="95" t="s">
        <v>26</v>
      </c>
      <c r="C61" s="100" t="s">
        <v>76</v>
      </c>
      <c r="D61" s="96">
        <v>0.1</v>
      </c>
      <c r="E61" s="447">
        <f>SUM(F51:F59)</f>
        <v>0</v>
      </c>
      <c r="F61" s="331">
        <f>D61*E61</f>
        <v>0</v>
      </c>
    </row>
    <row r="62" spans="1:6" s="47" customFormat="1" ht="14.25" thickTop="1" thickBot="1" x14ac:dyDescent="0.25">
      <c r="A62" s="9"/>
      <c r="B62" s="125" t="s">
        <v>27</v>
      </c>
      <c r="C62" s="98"/>
      <c r="D62" s="99"/>
      <c r="E62" s="422"/>
      <c r="F62" s="391">
        <f>SUM(F51:F61)</f>
        <v>0</v>
      </c>
    </row>
    <row r="63" spans="1:6" s="91" customFormat="1" x14ac:dyDescent="0.2">
      <c r="A63" s="1"/>
      <c r="E63" s="423"/>
      <c r="F63" s="390"/>
    </row>
    <row r="64" spans="1:6" s="91" customFormat="1" x14ac:dyDescent="0.2">
      <c r="A64" s="9"/>
      <c r="B64" s="7"/>
      <c r="C64" s="10"/>
      <c r="D64" s="11"/>
      <c r="E64" s="14"/>
      <c r="F64" s="357"/>
    </row>
    <row r="65" spans="1:6" s="91" customFormat="1" x14ac:dyDescent="0.2">
      <c r="A65" s="56" t="s">
        <v>28</v>
      </c>
      <c r="B65" s="75" t="s">
        <v>29</v>
      </c>
      <c r="C65" s="76"/>
      <c r="D65" s="77"/>
      <c r="E65" s="14"/>
      <c r="F65" s="392"/>
    </row>
    <row r="66" spans="1:6" s="91" customFormat="1" ht="75.75" customHeight="1" x14ac:dyDescent="0.2">
      <c r="A66" s="56"/>
      <c r="B66" s="124" t="s">
        <v>129</v>
      </c>
      <c r="C66" s="76"/>
      <c r="D66" s="77"/>
      <c r="E66" s="14"/>
      <c r="F66" s="392"/>
    </row>
    <row r="67" spans="1:6" s="91" customFormat="1" x14ac:dyDescent="0.2">
      <c r="A67" s="56"/>
      <c r="B67" s="75"/>
      <c r="C67" s="76"/>
      <c r="D67" s="77"/>
      <c r="E67" s="14"/>
      <c r="F67" s="392"/>
    </row>
    <row r="68" spans="1:6" s="91" customFormat="1" ht="54" customHeight="1" x14ac:dyDescent="0.2">
      <c r="A68" s="9" t="s">
        <v>74</v>
      </c>
      <c r="B68" s="7" t="s">
        <v>344</v>
      </c>
      <c r="C68" s="10" t="s">
        <v>79</v>
      </c>
      <c r="D68" s="11">
        <v>6</v>
      </c>
      <c r="E68" s="334"/>
      <c r="F68" s="357">
        <f>D68*E68</f>
        <v>0</v>
      </c>
    </row>
    <row r="69" spans="1:6" s="91" customFormat="1" x14ac:dyDescent="0.2">
      <c r="A69" s="9"/>
      <c r="B69" s="7"/>
      <c r="C69" s="10"/>
      <c r="D69" s="11"/>
      <c r="E69" s="14"/>
      <c r="F69" s="357"/>
    </row>
    <row r="70" spans="1:6" s="91" customFormat="1" ht="38.25" x14ac:dyDescent="0.2">
      <c r="A70" s="9" t="s">
        <v>77</v>
      </c>
      <c r="B70" s="7" t="s">
        <v>125</v>
      </c>
      <c r="C70" s="10" t="s">
        <v>79</v>
      </c>
      <c r="D70" s="11">
        <v>6</v>
      </c>
      <c r="E70" s="334"/>
      <c r="F70" s="357">
        <f>D70*E70</f>
        <v>0</v>
      </c>
    </row>
    <row r="71" spans="1:6" s="91" customFormat="1" x14ac:dyDescent="0.2">
      <c r="A71" s="9"/>
      <c r="B71" s="7"/>
      <c r="C71" s="10"/>
      <c r="D71" s="11"/>
      <c r="E71" s="14"/>
      <c r="F71" s="357"/>
    </row>
    <row r="72" spans="1:6" s="91" customFormat="1" ht="55.5" customHeight="1" x14ac:dyDescent="0.2">
      <c r="A72" s="9" t="s">
        <v>81</v>
      </c>
      <c r="B72" s="7" t="s">
        <v>339</v>
      </c>
      <c r="C72" s="10" t="s">
        <v>79</v>
      </c>
      <c r="D72" s="11">
        <v>21</v>
      </c>
      <c r="E72" s="334"/>
      <c r="F72" s="357">
        <f>D72*E72</f>
        <v>0</v>
      </c>
    </row>
    <row r="73" spans="1:6" s="91" customFormat="1" x14ac:dyDescent="0.2">
      <c r="A73" s="9"/>
      <c r="B73" s="7"/>
      <c r="C73" s="10"/>
      <c r="D73" s="11"/>
      <c r="E73" s="14"/>
      <c r="F73" s="357"/>
    </row>
    <row r="74" spans="1:6" s="47" customFormat="1" ht="51" x14ac:dyDescent="0.2">
      <c r="A74" s="9" t="s">
        <v>80</v>
      </c>
      <c r="B74" s="7" t="s">
        <v>372</v>
      </c>
      <c r="C74" s="10" t="s">
        <v>78</v>
      </c>
      <c r="D74" s="11">
        <v>3</v>
      </c>
      <c r="E74" s="334"/>
      <c r="F74" s="357">
        <f>D74*E74</f>
        <v>0</v>
      </c>
    </row>
    <row r="75" spans="1:6" s="47" customFormat="1" x14ac:dyDescent="0.2">
      <c r="A75" s="9"/>
      <c r="B75" s="7"/>
      <c r="C75" s="10"/>
      <c r="D75" s="11"/>
      <c r="E75" s="14"/>
      <c r="F75" s="357"/>
    </row>
    <row r="76" spans="1:6" s="47" customFormat="1" ht="25.5" x14ac:dyDescent="0.2">
      <c r="A76" s="9" t="s">
        <v>82</v>
      </c>
      <c r="B76" s="7" t="s">
        <v>147</v>
      </c>
      <c r="C76" s="10" t="s">
        <v>78</v>
      </c>
      <c r="D76" s="11">
        <v>14</v>
      </c>
      <c r="E76" s="334"/>
      <c r="F76" s="357">
        <f>D76*E76</f>
        <v>0</v>
      </c>
    </row>
    <row r="77" spans="1:6" s="47" customFormat="1" x14ac:dyDescent="0.2">
      <c r="A77" s="9"/>
      <c r="B77" s="7"/>
      <c r="C77" s="10"/>
      <c r="D77" s="11"/>
      <c r="E77" s="14"/>
      <c r="F77" s="357"/>
    </row>
    <row r="78" spans="1:6" s="47" customFormat="1" ht="26.25" thickBot="1" x14ac:dyDescent="0.25">
      <c r="A78" s="9" t="s">
        <v>83</v>
      </c>
      <c r="B78" s="95" t="s">
        <v>33</v>
      </c>
      <c r="C78" s="100" t="s">
        <v>76</v>
      </c>
      <c r="D78" s="96">
        <v>0.1</v>
      </c>
      <c r="E78" s="447">
        <f>SUM(F68:F76)</f>
        <v>0</v>
      </c>
      <c r="F78" s="331">
        <f>SUM(E78*0.1)</f>
        <v>0</v>
      </c>
    </row>
    <row r="79" spans="1:6" s="47" customFormat="1" ht="14.25" thickTop="1" thickBot="1" x14ac:dyDescent="0.25">
      <c r="A79" s="9"/>
      <c r="B79" s="125" t="s">
        <v>34</v>
      </c>
      <c r="C79" s="98"/>
      <c r="D79" s="99"/>
      <c r="E79" s="422"/>
      <c r="F79" s="391">
        <f>SUM(F68:F78)</f>
        <v>0</v>
      </c>
    </row>
    <row r="80" spans="1:6" s="47" customFormat="1" x14ac:dyDescent="0.2">
      <c r="A80" s="9"/>
      <c r="C80" s="10"/>
      <c r="E80" s="14"/>
      <c r="F80" s="357"/>
    </row>
    <row r="81" spans="1:6" s="47" customFormat="1" x14ac:dyDescent="0.2">
      <c r="A81" s="93"/>
      <c r="B81" s="7"/>
      <c r="C81" s="10"/>
      <c r="D81" s="11"/>
      <c r="E81" s="14"/>
      <c r="F81" s="350"/>
    </row>
    <row r="82" spans="1:6" s="91" customFormat="1" x14ac:dyDescent="0.2">
      <c r="A82" s="56" t="s">
        <v>35</v>
      </c>
      <c r="B82" s="75" t="s">
        <v>37</v>
      </c>
      <c r="C82" s="76"/>
      <c r="D82" s="77"/>
      <c r="E82" s="14"/>
      <c r="F82" s="351"/>
    </row>
    <row r="83" spans="1:6" customFormat="1" x14ac:dyDescent="0.2">
      <c r="A83" s="9" t="s">
        <v>74</v>
      </c>
      <c r="B83" s="7" t="s">
        <v>133</v>
      </c>
      <c r="C83" s="109" t="s">
        <v>76</v>
      </c>
      <c r="D83" s="114">
        <v>1</v>
      </c>
      <c r="E83" s="406"/>
      <c r="F83" s="393">
        <f>D83*E83</f>
        <v>0</v>
      </c>
    </row>
    <row r="84" spans="1:6" customFormat="1" x14ac:dyDescent="0.2">
      <c r="A84" s="9"/>
      <c r="B84" s="7"/>
      <c r="C84" s="109"/>
      <c r="D84" s="114"/>
      <c r="E84" s="407"/>
      <c r="F84" s="393"/>
    </row>
    <row r="85" spans="1:6" customFormat="1" ht="63.75" x14ac:dyDescent="0.2">
      <c r="A85" s="9" t="s">
        <v>77</v>
      </c>
      <c r="B85" s="7" t="s">
        <v>53</v>
      </c>
      <c r="C85" s="109"/>
      <c r="D85" s="114"/>
      <c r="E85" s="407"/>
      <c r="F85" s="393"/>
    </row>
    <row r="86" spans="1:6" customFormat="1" x14ac:dyDescent="0.2">
      <c r="A86" s="9"/>
      <c r="B86" s="7" t="s">
        <v>39</v>
      </c>
      <c r="C86" s="109" t="s">
        <v>40</v>
      </c>
      <c r="D86" s="114">
        <v>6</v>
      </c>
      <c r="E86" s="406"/>
      <c r="F86" s="393">
        <f>D86*E86</f>
        <v>0</v>
      </c>
    </row>
    <row r="87" spans="1:6" customFormat="1" x14ac:dyDescent="0.2">
      <c r="A87" s="9"/>
      <c r="B87" s="7"/>
      <c r="C87" s="109"/>
      <c r="D87" s="114"/>
      <c r="E87" s="407"/>
      <c r="F87" s="393"/>
    </row>
    <row r="88" spans="1:6" customFormat="1" ht="63.75" x14ac:dyDescent="0.2">
      <c r="A88" s="9" t="s">
        <v>81</v>
      </c>
      <c r="B88" s="7" t="s">
        <v>54</v>
      </c>
      <c r="C88" s="109"/>
      <c r="D88" s="114"/>
      <c r="E88" s="407"/>
      <c r="F88" s="393"/>
    </row>
    <row r="89" spans="1:6" customFormat="1" x14ac:dyDescent="0.2">
      <c r="A89" s="9"/>
      <c r="B89" s="7" t="s">
        <v>39</v>
      </c>
      <c r="C89" s="109" t="s">
        <v>40</v>
      </c>
      <c r="D89" s="114">
        <v>25</v>
      </c>
      <c r="E89" s="406"/>
      <c r="F89" s="393">
        <f>D89*E89</f>
        <v>0</v>
      </c>
    </row>
    <row r="90" spans="1:6" customFormat="1" x14ac:dyDescent="0.2">
      <c r="A90" s="9"/>
      <c r="B90" s="7"/>
      <c r="C90" s="109"/>
      <c r="D90" s="114"/>
      <c r="E90" s="407"/>
      <c r="F90" s="393"/>
    </row>
    <row r="91" spans="1:6" customFormat="1" ht="88.5" customHeight="1" x14ac:dyDescent="0.2">
      <c r="A91" s="9" t="s">
        <v>80</v>
      </c>
      <c r="B91" s="7" t="s">
        <v>373</v>
      </c>
      <c r="C91" s="109" t="s">
        <v>55</v>
      </c>
      <c r="D91" s="114">
        <v>1</v>
      </c>
      <c r="E91" s="406"/>
      <c r="F91" s="393">
        <f>D91*E91</f>
        <v>0</v>
      </c>
    </row>
    <row r="92" spans="1:6" customFormat="1" x14ac:dyDescent="0.2">
      <c r="A92" s="9"/>
      <c r="B92" s="7"/>
      <c r="C92" s="109"/>
      <c r="D92" s="114"/>
      <c r="E92" s="407"/>
      <c r="F92" s="393"/>
    </row>
    <row r="93" spans="1:6" customFormat="1" ht="12.95" customHeight="1" x14ac:dyDescent="0.2">
      <c r="A93" s="9" t="s">
        <v>82</v>
      </c>
      <c r="B93" s="7" t="s">
        <v>332</v>
      </c>
      <c r="C93" s="109" t="s">
        <v>40</v>
      </c>
      <c r="D93" s="114">
        <v>5</v>
      </c>
      <c r="E93" s="406"/>
      <c r="F93" s="393">
        <f>D93*E93</f>
        <v>0</v>
      </c>
    </row>
    <row r="94" spans="1:6" customFormat="1" x14ac:dyDescent="0.2">
      <c r="A94" s="9"/>
      <c r="B94" s="7"/>
      <c r="C94" s="109"/>
      <c r="D94" s="114"/>
      <c r="E94" s="407"/>
      <c r="F94" s="393"/>
    </row>
    <row r="95" spans="1:6" customFormat="1" ht="25.5" x14ac:dyDescent="0.2">
      <c r="A95" s="9" t="s">
        <v>83</v>
      </c>
      <c r="B95" s="7" t="s">
        <v>57</v>
      </c>
      <c r="C95" s="109" t="s">
        <v>76</v>
      </c>
      <c r="D95" s="114">
        <v>1</v>
      </c>
      <c r="E95" s="406"/>
      <c r="F95" s="393">
        <f>D95*E95</f>
        <v>0</v>
      </c>
    </row>
    <row r="96" spans="1:6" customFormat="1" x14ac:dyDescent="0.2">
      <c r="A96" s="9"/>
      <c r="B96" s="7"/>
      <c r="C96" s="109"/>
      <c r="D96" s="114"/>
      <c r="E96" s="407"/>
      <c r="F96" s="393"/>
    </row>
    <row r="97" spans="1:6" customFormat="1" x14ac:dyDescent="0.2">
      <c r="A97" s="9" t="s">
        <v>86</v>
      </c>
      <c r="B97" s="7" t="s">
        <v>58</v>
      </c>
      <c r="C97" s="109" t="s">
        <v>59</v>
      </c>
      <c r="D97" s="114">
        <v>2</v>
      </c>
      <c r="E97" s="406"/>
      <c r="F97" s="393">
        <f>D97*E97</f>
        <v>0</v>
      </c>
    </row>
    <row r="98" spans="1:6" customFormat="1" x14ac:dyDescent="0.2">
      <c r="A98" s="9"/>
      <c r="B98" s="7"/>
      <c r="C98" s="109"/>
      <c r="D98" s="114"/>
      <c r="E98" s="407"/>
      <c r="F98" s="393"/>
    </row>
    <row r="99" spans="1:6" customFormat="1" ht="25.5" x14ac:dyDescent="0.2">
      <c r="A99" s="9" t="s">
        <v>87</v>
      </c>
      <c r="B99" s="7" t="s">
        <v>134</v>
      </c>
      <c r="C99" s="109" t="s">
        <v>76</v>
      </c>
      <c r="D99" s="114">
        <v>1</v>
      </c>
      <c r="E99" s="406"/>
      <c r="F99" s="393">
        <f>D99*E99</f>
        <v>0</v>
      </c>
    </row>
    <row r="100" spans="1:6" customFormat="1" x14ac:dyDescent="0.2">
      <c r="B100" s="110"/>
      <c r="C100" s="109"/>
      <c r="D100" s="114"/>
      <c r="E100" s="407"/>
      <c r="F100" s="393"/>
    </row>
    <row r="101" spans="1:6" customFormat="1" ht="38.25" x14ac:dyDescent="0.2">
      <c r="A101" s="9" t="s">
        <v>106</v>
      </c>
      <c r="B101" s="7" t="s">
        <v>374</v>
      </c>
      <c r="C101" s="109"/>
      <c r="D101" s="114"/>
      <c r="E101" s="407"/>
      <c r="F101" s="393"/>
    </row>
    <row r="102" spans="1:6" customFormat="1" ht="25.5" x14ac:dyDescent="0.2">
      <c r="A102" s="111" t="s">
        <v>101</v>
      </c>
      <c r="B102" s="7" t="s">
        <v>60</v>
      </c>
      <c r="C102" s="109"/>
      <c r="D102" s="114"/>
      <c r="E102" s="407"/>
      <c r="F102" s="393"/>
    </row>
    <row r="103" spans="1:6" customFormat="1" ht="25.5" x14ac:dyDescent="0.2">
      <c r="A103" s="111" t="s">
        <v>101</v>
      </c>
      <c r="B103" s="7" t="s">
        <v>61</v>
      </c>
      <c r="C103" s="109"/>
      <c r="D103" s="114"/>
      <c r="E103" s="407"/>
      <c r="F103" s="393"/>
    </row>
    <row r="104" spans="1:6" customFormat="1" x14ac:dyDescent="0.2">
      <c r="A104" s="111" t="s">
        <v>101</v>
      </c>
      <c r="B104" s="7" t="s">
        <v>62</v>
      </c>
      <c r="C104" s="109"/>
      <c r="D104" s="114"/>
      <c r="E104" s="407"/>
      <c r="F104" s="393"/>
    </row>
    <row r="105" spans="1:6" customFormat="1" ht="31.15" customHeight="1" x14ac:dyDescent="0.2">
      <c r="A105" s="111" t="s">
        <v>101</v>
      </c>
      <c r="B105" s="7" t="s">
        <v>136</v>
      </c>
      <c r="C105" s="109"/>
      <c r="D105" s="114"/>
      <c r="E105" s="407"/>
      <c r="F105" s="393"/>
    </row>
    <row r="106" spans="1:6" customFormat="1" ht="25.5" x14ac:dyDescent="0.2">
      <c r="A106" s="111" t="s">
        <v>101</v>
      </c>
      <c r="B106" s="7" t="s">
        <v>63</v>
      </c>
      <c r="C106" s="109"/>
      <c r="D106" s="114"/>
      <c r="E106" s="407"/>
      <c r="F106" s="393"/>
    </row>
    <row r="107" spans="1:6" customFormat="1" ht="25.5" x14ac:dyDescent="0.2">
      <c r="A107" s="9"/>
      <c r="B107" s="7" t="s">
        <v>135</v>
      </c>
      <c r="C107" s="109" t="s">
        <v>76</v>
      </c>
      <c r="D107" s="114">
        <v>1</v>
      </c>
      <c r="E107" s="406"/>
      <c r="F107" s="393">
        <f>D107*E107</f>
        <v>0</v>
      </c>
    </row>
    <row r="108" spans="1:6" customFormat="1" x14ac:dyDescent="0.2">
      <c r="B108" s="110"/>
      <c r="C108" s="109"/>
      <c r="D108" s="114"/>
      <c r="E108" s="407"/>
      <c r="F108" s="393"/>
    </row>
    <row r="109" spans="1:6" customFormat="1" x14ac:dyDescent="0.2">
      <c r="A109" s="9" t="s">
        <v>107</v>
      </c>
      <c r="B109" s="7" t="s">
        <v>64</v>
      </c>
      <c r="C109" s="109"/>
      <c r="D109" s="114"/>
      <c r="E109" s="407"/>
      <c r="F109" s="393"/>
    </row>
    <row r="110" spans="1:6" customFormat="1" ht="25.5" x14ac:dyDescent="0.2">
      <c r="A110" s="9" t="s">
        <v>101</v>
      </c>
      <c r="B110" s="7" t="s">
        <v>65</v>
      </c>
      <c r="C110" s="109"/>
      <c r="D110" s="114"/>
      <c r="E110" s="407"/>
      <c r="F110" s="393"/>
    </row>
    <row r="111" spans="1:6" customFormat="1" x14ac:dyDescent="0.2">
      <c r="A111" s="9" t="s">
        <v>101</v>
      </c>
      <c r="B111" s="7" t="s">
        <v>132</v>
      </c>
      <c r="C111" s="109"/>
      <c r="D111" s="114"/>
      <c r="E111" s="407"/>
      <c r="F111" s="393"/>
    </row>
    <row r="112" spans="1:6" customFormat="1" ht="63.75" x14ac:dyDescent="0.2">
      <c r="A112" s="9" t="s">
        <v>101</v>
      </c>
      <c r="B112" s="7" t="s">
        <v>66</v>
      </c>
      <c r="C112" s="109"/>
      <c r="D112" s="114"/>
      <c r="E112" s="407"/>
      <c r="F112" s="393"/>
    </row>
    <row r="113" spans="1:6" customFormat="1" ht="25.5" x14ac:dyDescent="0.2">
      <c r="A113" s="9" t="s">
        <v>101</v>
      </c>
      <c r="B113" s="7" t="s">
        <v>67</v>
      </c>
      <c r="C113" s="109" t="s">
        <v>76</v>
      </c>
      <c r="D113" s="114">
        <v>1</v>
      </c>
      <c r="E113" s="406"/>
      <c r="F113" s="393">
        <f>D113*E113</f>
        <v>0</v>
      </c>
    </row>
    <row r="114" spans="1:6" customFormat="1" x14ac:dyDescent="0.2">
      <c r="B114" s="7"/>
      <c r="C114" s="109"/>
      <c r="D114" s="114"/>
      <c r="E114" s="407"/>
      <c r="F114" s="393"/>
    </row>
    <row r="115" spans="1:6" customFormat="1" ht="81.75" customHeight="1" x14ac:dyDescent="0.2">
      <c r="A115" s="9" t="s">
        <v>15</v>
      </c>
      <c r="B115" s="7" t="s">
        <v>436</v>
      </c>
      <c r="C115" s="109" t="s">
        <v>55</v>
      </c>
      <c r="D115" s="114">
        <v>1</v>
      </c>
      <c r="E115" s="406"/>
      <c r="F115" s="393">
        <f>D115*E115</f>
        <v>0</v>
      </c>
    </row>
    <row r="116" spans="1:6" customFormat="1" x14ac:dyDescent="0.2">
      <c r="A116" s="9"/>
      <c r="B116" s="7"/>
      <c r="C116" s="109"/>
      <c r="D116" s="114"/>
      <c r="E116" s="407"/>
      <c r="F116" s="393"/>
    </row>
    <row r="117" spans="1:6" customFormat="1" ht="38.25" x14ac:dyDescent="0.2">
      <c r="A117" s="9" t="s">
        <v>17</v>
      </c>
      <c r="B117" s="7" t="s">
        <v>68</v>
      </c>
      <c r="C117" s="109" t="s">
        <v>76</v>
      </c>
      <c r="D117" s="114">
        <v>1</v>
      </c>
      <c r="E117" s="406"/>
      <c r="F117" s="393">
        <f>D117*E117</f>
        <v>0</v>
      </c>
    </row>
    <row r="118" spans="1:6" customFormat="1" x14ac:dyDescent="0.2">
      <c r="B118" s="110"/>
      <c r="C118" s="109"/>
      <c r="D118" s="114"/>
      <c r="E118" s="407"/>
      <c r="F118" s="393"/>
    </row>
    <row r="119" spans="1:6" customFormat="1" ht="89.25" x14ac:dyDescent="0.2">
      <c r="A119" s="9" t="s">
        <v>20</v>
      </c>
      <c r="B119" s="7" t="s">
        <v>367</v>
      </c>
      <c r="C119" s="109" t="s">
        <v>55</v>
      </c>
      <c r="D119" s="114">
        <v>1</v>
      </c>
      <c r="E119" s="406"/>
      <c r="F119" s="393">
        <f>D119*E119</f>
        <v>0</v>
      </c>
    </row>
    <row r="120" spans="1:6" customFormat="1" x14ac:dyDescent="0.2">
      <c r="A120" s="9"/>
      <c r="B120" s="7"/>
      <c r="C120" s="109"/>
      <c r="D120" s="114"/>
      <c r="E120" s="407"/>
      <c r="F120" s="393"/>
    </row>
    <row r="121" spans="1:6" customFormat="1" ht="38.25" x14ac:dyDescent="0.2">
      <c r="A121" s="9" t="s">
        <v>41</v>
      </c>
      <c r="B121" s="7" t="s">
        <v>69</v>
      </c>
      <c r="C121" s="109" t="s">
        <v>76</v>
      </c>
      <c r="D121" s="114">
        <v>1</v>
      </c>
      <c r="E121" s="406"/>
      <c r="F121" s="393">
        <f>D121*E121</f>
        <v>0</v>
      </c>
    </row>
    <row r="122" spans="1:6" customFormat="1" x14ac:dyDescent="0.2">
      <c r="A122" s="9"/>
      <c r="B122" s="7"/>
      <c r="C122" s="109"/>
      <c r="D122" s="114"/>
      <c r="E122" s="407"/>
      <c r="F122" s="393"/>
    </row>
    <row r="123" spans="1:6" customFormat="1" x14ac:dyDescent="0.2">
      <c r="A123" s="9" t="s">
        <v>42</v>
      </c>
      <c r="B123" s="7" t="s">
        <v>70</v>
      </c>
      <c r="C123" s="109" t="s">
        <v>76</v>
      </c>
      <c r="D123" s="114">
        <v>1</v>
      </c>
      <c r="E123" s="406"/>
      <c r="F123" s="393">
        <f>D123*E123</f>
        <v>0</v>
      </c>
    </row>
    <row r="124" spans="1:6" customFormat="1" x14ac:dyDescent="0.2">
      <c r="A124" s="9"/>
      <c r="B124" s="7"/>
      <c r="C124" s="109"/>
      <c r="D124" s="114"/>
      <c r="E124" s="407"/>
      <c r="F124" s="393"/>
    </row>
    <row r="125" spans="1:6" customFormat="1" ht="25.5" x14ac:dyDescent="0.2">
      <c r="A125" s="9" t="s">
        <v>72</v>
      </c>
      <c r="B125" s="7" t="s">
        <v>71</v>
      </c>
      <c r="C125" s="109" t="s">
        <v>76</v>
      </c>
      <c r="D125" s="114">
        <v>1</v>
      </c>
      <c r="E125" s="406"/>
      <c r="F125" s="393">
        <f>D125*E125</f>
        <v>0</v>
      </c>
    </row>
    <row r="126" spans="1:6" customFormat="1" x14ac:dyDescent="0.2">
      <c r="A126" s="9"/>
      <c r="B126" s="7"/>
      <c r="C126" s="109"/>
      <c r="D126" s="114"/>
      <c r="E126" s="407"/>
      <c r="F126" s="393"/>
    </row>
    <row r="127" spans="1:6" s="47" customFormat="1" ht="26.25" thickBot="1" x14ac:dyDescent="0.25">
      <c r="A127" s="9">
        <v>18</v>
      </c>
      <c r="B127" s="95" t="s">
        <v>33</v>
      </c>
      <c r="C127" s="100" t="s">
        <v>76</v>
      </c>
      <c r="D127" s="96">
        <v>0.1</v>
      </c>
      <c r="E127" s="447">
        <f>SUM(F83:F125)</f>
        <v>0</v>
      </c>
      <c r="F127" s="331">
        <f>SUM(E127*0.1)</f>
        <v>0</v>
      </c>
    </row>
    <row r="128" spans="1:6" customFormat="1" ht="14.25" thickTop="1" thickBot="1" x14ac:dyDescent="0.25">
      <c r="A128" s="9"/>
      <c r="B128" s="126" t="s">
        <v>140</v>
      </c>
      <c r="C128" s="112"/>
      <c r="D128" s="113"/>
      <c r="E128" s="409"/>
      <c r="F128" s="394">
        <f>SUM(F83:F127)</f>
        <v>0</v>
      </c>
    </row>
    <row r="129" spans="1:6" customFormat="1" x14ac:dyDescent="0.2">
      <c r="A129" s="105"/>
      <c r="B129" s="106"/>
      <c r="C129" s="107"/>
      <c r="D129" s="108"/>
      <c r="E129" s="410"/>
      <c r="F129" s="395"/>
    </row>
    <row r="130" spans="1:6" s="47" customFormat="1" x14ac:dyDescent="0.2">
      <c r="A130" s="9"/>
      <c r="E130" s="404"/>
      <c r="F130" s="352"/>
    </row>
    <row r="131" spans="1:6" s="91" customFormat="1" x14ac:dyDescent="0.2">
      <c r="A131" s="56" t="s">
        <v>36</v>
      </c>
      <c r="B131" s="75" t="s">
        <v>44</v>
      </c>
      <c r="C131" s="76"/>
      <c r="D131" s="77"/>
      <c r="E131" s="14"/>
      <c r="F131" s="351"/>
    </row>
    <row r="132" spans="1:6" s="47" customFormat="1" ht="25.5" x14ac:dyDescent="0.2">
      <c r="A132" s="9" t="s">
        <v>74</v>
      </c>
      <c r="B132" s="7" t="s">
        <v>176</v>
      </c>
      <c r="C132" s="10" t="s">
        <v>85</v>
      </c>
      <c r="D132" s="11">
        <v>1</v>
      </c>
      <c r="E132" s="334"/>
      <c r="F132" s="350">
        <f>D132*E132</f>
        <v>0</v>
      </c>
    </row>
    <row r="133" spans="1:6" s="47" customFormat="1" x14ac:dyDescent="0.2">
      <c r="A133" s="9"/>
      <c r="B133" s="7"/>
      <c r="C133" s="10"/>
      <c r="D133" s="11"/>
      <c r="E133" s="14"/>
      <c r="F133" s="350"/>
    </row>
    <row r="134" spans="1:6" s="47" customFormat="1" ht="25.5" x14ac:dyDescent="0.2">
      <c r="A134" s="9" t="s">
        <v>77</v>
      </c>
      <c r="B134" s="7" t="s">
        <v>100</v>
      </c>
      <c r="C134" s="10" t="s">
        <v>85</v>
      </c>
      <c r="D134" s="11">
        <v>2</v>
      </c>
      <c r="E134" s="334"/>
      <c r="F134" s="350">
        <f>D134*E134</f>
        <v>0</v>
      </c>
    </row>
    <row r="135" spans="1:6" s="47" customFormat="1" x14ac:dyDescent="0.2">
      <c r="A135" s="9"/>
      <c r="B135" s="7"/>
      <c r="C135" s="10"/>
      <c r="D135" s="11"/>
      <c r="E135" s="14"/>
      <c r="F135" s="350"/>
    </row>
    <row r="136" spans="1:6" s="47" customFormat="1" ht="25.5" x14ac:dyDescent="0.2">
      <c r="A136" s="9" t="s">
        <v>81</v>
      </c>
      <c r="B136" s="7" t="s">
        <v>102</v>
      </c>
      <c r="C136" s="10" t="s">
        <v>76</v>
      </c>
      <c r="D136" s="11">
        <v>1</v>
      </c>
      <c r="E136" s="334"/>
      <c r="F136" s="350">
        <f>D136*E136</f>
        <v>0</v>
      </c>
    </row>
    <row r="137" spans="1:6" s="47" customFormat="1" x14ac:dyDescent="0.2">
      <c r="B137" s="7"/>
      <c r="E137" s="404"/>
      <c r="F137" s="352"/>
    </row>
    <row r="138" spans="1:6" s="47" customFormat="1" ht="17.25" customHeight="1" x14ac:dyDescent="0.2">
      <c r="A138" s="9" t="s">
        <v>80</v>
      </c>
      <c r="B138" s="7" t="s">
        <v>103</v>
      </c>
      <c r="C138" s="10" t="s">
        <v>85</v>
      </c>
      <c r="D138" s="11">
        <v>2</v>
      </c>
      <c r="E138" s="334"/>
      <c r="F138" s="350">
        <f>D138*E138</f>
        <v>0</v>
      </c>
    </row>
    <row r="139" spans="1:6" s="47" customFormat="1" ht="17.25" customHeight="1" x14ac:dyDescent="0.2">
      <c r="A139" s="9"/>
      <c r="B139" s="7"/>
      <c r="C139" s="10"/>
      <c r="D139" s="11"/>
      <c r="E139" s="14"/>
      <c r="F139" s="350"/>
    </row>
    <row r="140" spans="1:6" s="47" customFormat="1" ht="59.25" customHeight="1" x14ac:dyDescent="0.2">
      <c r="A140" s="9" t="s">
        <v>82</v>
      </c>
      <c r="B140" s="7" t="s">
        <v>375</v>
      </c>
      <c r="C140" s="10" t="s">
        <v>85</v>
      </c>
      <c r="D140" s="11">
        <v>1</v>
      </c>
      <c r="E140" s="334"/>
      <c r="F140" s="350">
        <f>D140*E140</f>
        <v>0</v>
      </c>
    </row>
    <row r="141" spans="1:6" s="47" customFormat="1" x14ac:dyDescent="0.2">
      <c r="A141" s="9"/>
      <c r="E141" s="404"/>
      <c r="F141" s="352"/>
    </row>
    <row r="142" spans="1:6" s="47" customFormat="1" ht="41.1" customHeight="1" x14ac:dyDescent="0.2">
      <c r="A142" s="9" t="s">
        <v>83</v>
      </c>
      <c r="B142" s="7" t="s">
        <v>104</v>
      </c>
      <c r="C142" s="10" t="s">
        <v>76</v>
      </c>
      <c r="D142" s="11">
        <v>1</v>
      </c>
      <c r="E142" s="334"/>
      <c r="F142" s="350">
        <f>D142*E142</f>
        <v>0</v>
      </c>
    </row>
    <row r="143" spans="1:6" s="47" customFormat="1" x14ac:dyDescent="0.2">
      <c r="A143" s="9"/>
      <c r="B143" s="7"/>
      <c r="C143" s="10"/>
      <c r="D143" s="11"/>
      <c r="E143" s="14"/>
      <c r="F143" s="350"/>
    </row>
    <row r="144" spans="1:6" s="47" customFormat="1" ht="51.75" thickBot="1" x14ac:dyDescent="0.25">
      <c r="A144" s="9" t="s">
        <v>86</v>
      </c>
      <c r="B144" s="95" t="s">
        <v>105</v>
      </c>
      <c r="C144" s="82" t="s">
        <v>76</v>
      </c>
      <c r="D144" s="96">
        <v>0.1</v>
      </c>
      <c r="E144" s="447">
        <f>SUM(F132:F142)</f>
        <v>0</v>
      </c>
      <c r="F144" s="331">
        <f>D144*E144</f>
        <v>0</v>
      </c>
    </row>
    <row r="145" spans="1:6" s="47" customFormat="1" ht="14.25" thickTop="1" thickBot="1" x14ac:dyDescent="0.25">
      <c r="B145" s="126" t="s">
        <v>45</v>
      </c>
      <c r="C145" s="79"/>
      <c r="D145" s="80"/>
      <c r="E145" s="411"/>
      <c r="F145" s="396">
        <f>SUM(F132:F144)</f>
        <v>0</v>
      </c>
    </row>
    <row r="146" spans="1:6" s="47" customFormat="1" x14ac:dyDescent="0.2">
      <c r="A146" s="9"/>
      <c r="B146" s="7"/>
      <c r="C146" s="10"/>
      <c r="D146" s="11"/>
      <c r="E146" s="14"/>
      <c r="F146" s="350"/>
    </row>
    <row r="147" spans="1:6" s="47" customFormat="1" x14ac:dyDescent="0.2">
      <c r="A147" s="9"/>
      <c r="B147" s="7"/>
      <c r="C147" s="10"/>
      <c r="D147" s="11"/>
      <c r="E147" s="14"/>
      <c r="F147" s="350"/>
    </row>
    <row r="148" spans="1:6" s="91" customFormat="1" x14ac:dyDescent="0.2">
      <c r="A148" s="56" t="s">
        <v>43</v>
      </c>
      <c r="B148" s="75" t="s">
        <v>46</v>
      </c>
      <c r="C148" s="76"/>
      <c r="D148" s="77"/>
      <c r="E148" s="14"/>
      <c r="F148" s="351"/>
    </row>
    <row r="149" spans="1:6" s="47" customFormat="1" ht="38.25" x14ac:dyDescent="0.2">
      <c r="A149" s="9" t="s">
        <v>74</v>
      </c>
      <c r="B149" s="7" t="s">
        <v>138</v>
      </c>
      <c r="C149" s="10" t="s">
        <v>3</v>
      </c>
      <c r="D149" s="11">
        <v>2</v>
      </c>
      <c r="E149" s="334"/>
      <c r="F149" s="350">
        <f>D149*E149</f>
        <v>0</v>
      </c>
    </row>
    <row r="150" spans="1:6" s="47" customFormat="1" x14ac:dyDescent="0.2">
      <c r="A150" s="9"/>
      <c r="B150" s="7"/>
      <c r="C150" s="10"/>
      <c r="D150" s="101"/>
      <c r="E150" s="14"/>
      <c r="F150" s="350"/>
    </row>
    <row r="151" spans="1:6" s="47" customFormat="1" ht="93" customHeight="1" x14ac:dyDescent="0.2">
      <c r="A151" s="9" t="s">
        <v>77</v>
      </c>
      <c r="B151" s="7" t="s">
        <v>368</v>
      </c>
      <c r="C151" s="10" t="s">
        <v>85</v>
      </c>
      <c r="D151" s="11">
        <v>1</v>
      </c>
      <c r="E151" s="334"/>
      <c r="F151" s="350">
        <f>D151*E151</f>
        <v>0</v>
      </c>
    </row>
    <row r="152" spans="1:6" s="47" customFormat="1" x14ac:dyDescent="0.2">
      <c r="A152" s="9"/>
      <c r="E152" s="404"/>
      <c r="F152" s="352"/>
    </row>
    <row r="153" spans="1:6" s="47" customFormat="1" ht="38.25" x14ac:dyDescent="0.2">
      <c r="A153" s="9" t="s">
        <v>81</v>
      </c>
      <c r="B153" s="7" t="s">
        <v>139</v>
      </c>
      <c r="C153" s="10" t="s">
        <v>85</v>
      </c>
      <c r="D153" s="11">
        <v>1</v>
      </c>
      <c r="E153" s="334"/>
      <c r="F153" s="350">
        <f>D153*E153</f>
        <v>0</v>
      </c>
    </row>
    <row r="154" spans="1:6" s="47" customFormat="1" x14ac:dyDescent="0.2">
      <c r="A154" s="9"/>
      <c r="B154" s="7"/>
      <c r="C154" s="10"/>
      <c r="D154" s="11"/>
      <c r="E154" s="14"/>
      <c r="F154" s="350"/>
    </row>
    <row r="155" spans="1:6" s="47" customFormat="1" ht="51" x14ac:dyDescent="0.2">
      <c r="A155" s="9" t="s">
        <v>80</v>
      </c>
      <c r="B155" s="7" t="s">
        <v>369</v>
      </c>
      <c r="C155" s="10" t="s">
        <v>85</v>
      </c>
      <c r="D155" s="11">
        <v>1</v>
      </c>
      <c r="E155" s="334"/>
      <c r="F155" s="350">
        <f>D155*E155</f>
        <v>0</v>
      </c>
    </row>
    <row r="156" spans="1:6" s="47" customFormat="1" x14ac:dyDescent="0.2">
      <c r="A156" s="9"/>
      <c r="B156" s="7"/>
      <c r="C156" s="10"/>
      <c r="D156" s="11"/>
      <c r="E156" s="14"/>
      <c r="F156" s="350"/>
    </row>
    <row r="157" spans="1:6" s="47" customFormat="1" ht="51" x14ac:dyDescent="0.2">
      <c r="A157" s="9" t="s">
        <v>82</v>
      </c>
      <c r="B157" s="7" t="s">
        <v>376</v>
      </c>
      <c r="C157" s="10" t="s">
        <v>85</v>
      </c>
      <c r="D157" s="11">
        <v>4</v>
      </c>
      <c r="E157" s="334"/>
      <c r="F157" s="350">
        <f>D157*E157</f>
        <v>0</v>
      </c>
    </row>
    <row r="158" spans="1:6" s="47" customFormat="1" x14ac:dyDescent="0.2">
      <c r="A158" s="9"/>
      <c r="B158" s="7"/>
      <c r="C158" s="10"/>
      <c r="D158" s="11"/>
      <c r="E158" s="14"/>
      <c r="F158" s="350"/>
    </row>
    <row r="159" spans="1:6" s="47" customFormat="1" ht="39" thickBot="1" x14ac:dyDescent="0.25">
      <c r="A159" s="9" t="s">
        <v>83</v>
      </c>
      <c r="B159" s="95" t="s">
        <v>48</v>
      </c>
      <c r="C159" s="82" t="s">
        <v>76</v>
      </c>
      <c r="D159" s="96">
        <v>0.1</v>
      </c>
      <c r="E159" s="447">
        <f>SUM(F149:F157)</f>
        <v>0</v>
      </c>
      <c r="F159" s="331">
        <f>D159*E159</f>
        <v>0</v>
      </c>
    </row>
    <row r="160" spans="1:6" s="47" customFormat="1" ht="14.25" thickTop="1" thickBot="1" x14ac:dyDescent="0.25">
      <c r="A160" s="9"/>
      <c r="B160" s="125" t="s">
        <v>49</v>
      </c>
      <c r="C160" s="98"/>
      <c r="D160" s="99"/>
      <c r="E160" s="102"/>
      <c r="F160" s="353">
        <f>SUM(F149:F159)</f>
        <v>0</v>
      </c>
    </row>
    <row r="161" spans="1:8" s="47" customFormat="1" x14ac:dyDescent="0.2">
      <c r="A161" s="9"/>
      <c r="B161" s="7"/>
      <c r="C161" s="10"/>
      <c r="D161" s="11"/>
      <c r="E161" s="14"/>
      <c r="F161" s="350"/>
    </row>
    <row r="162" spans="1:8" x14ac:dyDescent="0.2">
      <c r="A162" s="53" t="s">
        <v>178</v>
      </c>
      <c r="B162" s="57" t="s">
        <v>177</v>
      </c>
      <c r="C162" s="1"/>
      <c r="E162" s="412"/>
      <c r="F162" s="355"/>
    </row>
    <row r="163" spans="1:8" ht="89.25" customHeight="1" x14ac:dyDescent="0.2">
      <c r="A163" s="9" t="s">
        <v>74</v>
      </c>
      <c r="B163" s="7" t="s">
        <v>383</v>
      </c>
      <c r="C163" s="10" t="s">
        <v>85</v>
      </c>
      <c r="D163" s="11">
        <v>1</v>
      </c>
      <c r="E163" s="334"/>
      <c r="F163" s="350">
        <f>D163*E163</f>
        <v>0</v>
      </c>
    </row>
    <row r="164" spans="1:8" ht="12.6" customHeight="1" x14ac:dyDescent="0.2">
      <c r="B164" s="7"/>
      <c r="C164" s="10"/>
      <c r="D164" s="11"/>
      <c r="E164" s="14"/>
      <c r="F164" s="350"/>
    </row>
    <row r="165" spans="1:8" ht="72" customHeight="1" x14ac:dyDescent="0.2">
      <c r="A165" s="9" t="s">
        <v>77</v>
      </c>
      <c r="B165" s="7" t="s">
        <v>159</v>
      </c>
      <c r="C165" s="10" t="s">
        <v>85</v>
      </c>
      <c r="D165" s="11">
        <v>4</v>
      </c>
      <c r="E165" s="334"/>
      <c r="F165" s="350">
        <f>D165*E165</f>
        <v>0</v>
      </c>
    </row>
    <row r="166" spans="1:8" x14ac:dyDescent="0.2">
      <c r="F166" s="355"/>
    </row>
    <row r="167" spans="1:8" ht="79.5" customHeight="1" x14ac:dyDescent="0.2">
      <c r="A167" s="9" t="s">
        <v>81</v>
      </c>
      <c r="B167" s="124" t="s">
        <v>181</v>
      </c>
      <c r="C167" s="10" t="s">
        <v>85</v>
      </c>
      <c r="D167" s="11">
        <v>1</v>
      </c>
      <c r="E167" s="334"/>
      <c r="F167" s="357">
        <f>D167*E167</f>
        <v>0</v>
      </c>
    </row>
    <row r="168" spans="1:8" ht="12" customHeight="1" x14ac:dyDescent="0.2">
      <c r="B168" s="124"/>
      <c r="C168" s="10"/>
      <c r="D168" s="11"/>
      <c r="E168" s="14"/>
      <c r="F168" s="357"/>
    </row>
    <row r="169" spans="1:8" ht="114.75" x14ac:dyDescent="0.2">
      <c r="A169" s="9" t="s">
        <v>80</v>
      </c>
      <c r="B169" s="124" t="s">
        <v>241</v>
      </c>
      <c r="C169" s="10" t="s">
        <v>85</v>
      </c>
      <c r="D169" s="11">
        <v>1</v>
      </c>
      <c r="E169" s="334"/>
      <c r="F169" s="357">
        <f>D169*E169</f>
        <v>0</v>
      </c>
      <c r="H169" s="59"/>
    </row>
    <row r="170" spans="1:8" x14ac:dyDescent="0.2">
      <c r="B170" s="7"/>
      <c r="C170" s="10"/>
      <c r="D170" s="11"/>
      <c r="E170" s="14"/>
      <c r="F170" s="357"/>
      <c r="H170" s="59"/>
    </row>
    <row r="171" spans="1:8" ht="134.25" customHeight="1" x14ac:dyDescent="0.2">
      <c r="A171" s="9" t="s">
        <v>82</v>
      </c>
      <c r="B171" s="124" t="s">
        <v>384</v>
      </c>
      <c r="C171" s="10" t="s">
        <v>85</v>
      </c>
      <c r="D171" s="11">
        <v>1</v>
      </c>
      <c r="E171" s="334"/>
      <c r="F171" s="357">
        <f>D171*E171</f>
        <v>0</v>
      </c>
      <c r="H171" s="59"/>
    </row>
    <row r="172" spans="1:8" x14ac:dyDescent="0.2">
      <c r="B172" s="124"/>
      <c r="C172" s="10"/>
      <c r="D172" s="11"/>
      <c r="E172" s="14"/>
      <c r="F172" s="357"/>
      <c r="H172" s="59"/>
    </row>
    <row r="173" spans="1:8" ht="140.25" x14ac:dyDescent="0.2">
      <c r="A173" s="9" t="s">
        <v>83</v>
      </c>
      <c r="B173" s="124" t="s">
        <v>385</v>
      </c>
      <c r="C173" s="10" t="s">
        <v>85</v>
      </c>
      <c r="D173" s="11">
        <v>2</v>
      </c>
      <c r="E173" s="334"/>
      <c r="F173" s="357">
        <f>D173*E173</f>
        <v>0</v>
      </c>
      <c r="H173" s="59"/>
    </row>
    <row r="174" spans="1:8" x14ac:dyDescent="0.2">
      <c r="B174" s="124"/>
      <c r="C174" s="10"/>
      <c r="D174" s="11"/>
      <c r="E174" s="14"/>
      <c r="F174" s="357"/>
      <c r="H174" s="59"/>
    </row>
    <row r="175" spans="1:8" ht="56.25" customHeight="1" thickBot="1" x14ac:dyDescent="0.25">
      <c r="A175" s="63" t="s">
        <v>86</v>
      </c>
      <c r="B175" s="67" t="s">
        <v>99</v>
      </c>
      <c r="C175" s="68" t="s">
        <v>76</v>
      </c>
      <c r="D175" s="69">
        <v>0.1</v>
      </c>
      <c r="E175" s="452">
        <f>SUM(F163:F173)</f>
        <v>0</v>
      </c>
      <c r="F175" s="332">
        <f>D175*E175</f>
        <v>0</v>
      </c>
    </row>
    <row r="176" spans="1:8" s="47" customFormat="1" ht="14.25" thickTop="1" thickBot="1" x14ac:dyDescent="0.25">
      <c r="A176" s="9"/>
      <c r="B176" s="125" t="s">
        <v>179</v>
      </c>
      <c r="C176" s="98"/>
      <c r="D176" s="99"/>
      <c r="E176" s="102"/>
      <c r="F176" s="353">
        <f>SUM(F163:F175)</f>
        <v>0</v>
      </c>
    </row>
    <row r="177" spans="1:6" s="47" customFormat="1" x14ac:dyDescent="0.2">
      <c r="A177" s="9"/>
      <c r="B177" s="139"/>
      <c r="C177" s="134"/>
      <c r="D177" s="137"/>
      <c r="E177" s="135"/>
      <c r="F177" s="354"/>
    </row>
    <row r="178" spans="1:6" s="47" customFormat="1" x14ac:dyDescent="0.2">
      <c r="A178" s="9"/>
      <c r="E178" s="404"/>
      <c r="F178" s="352"/>
    </row>
    <row r="179" spans="1:6" s="47" customFormat="1" x14ac:dyDescent="0.2">
      <c r="A179" s="56"/>
      <c r="B179" s="57" t="s">
        <v>108</v>
      </c>
      <c r="C179" s="55"/>
      <c r="D179" s="1"/>
      <c r="E179" s="413"/>
      <c r="F179" s="358"/>
    </row>
    <row r="180" spans="1:6" s="47" customFormat="1" x14ac:dyDescent="0.2">
      <c r="A180" s="9"/>
      <c r="B180" s="1"/>
      <c r="C180" s="55"/>
      <c r="D180" s="1"/>
      <c r="E180" s="413"/>
      <c r="F180" s="355"/>
    </row>
    <row r="181" spans="1:6" s="47" customFormat="1" ht="26.1" customHeight="1" thickBot="1" x14ac:dyDescent="0.25">
      <c r="A181" s="56"/>
      <c r="B181" s="83" t="s">
        <v>386</v>
      </c>
      <c r="C181" s="84"/>
      <c r="D181" s="85"/>
      <c r="E181" s="414"/>
      <c r="F181" s="359">
        <f>SUM(F160+F145+F79+F62+F176+F47+F128)</f>
        <v>0</v>
      </c>
    </row>
    <row r="182" spans="1:6" s="47" customFormat="1" ht="14.25" thickTop="1" thickBot="1" x14ac:dyDescent="0.25">
      <c r="A182" s="9"/>
      <c r="B182" s="87" t="s">
        <v>109</v>
      </c>
      <c r="C182" s="88"/>
      <c r="D182" s="87"/>
      <c r="E182" s="415"/>
      <c r="F182" s="360">
        <f>SUM(F181*0.095)</f>
        <v>0</v>
      </c>
    </row>
    <row r="183" spans="1:6" s="47" customFormat="1" ht="13.5" thickTop="1" x14ac:dyDescent="0.2">
      <c r="A183" s="9"/>
      <c r="B183" s="123"/>
      <c r="C183" s="122"/>
      <c r="D183" s="123"/>
      <c r="E183" s="416"/>
      <c r="F183" s="361"/>
    </row>
    <row r="184" spans="1:6" s="47" customFormat="1" ht="13.5" thickBot="1" x14ac:dyDescent="0.25">
      <c r="A184" s="9"/>
      <c r="B184" s="123"/>
      <c r="C184" s="122"/>
      <c r="D184" s="123"/>
      <c r="E184" s="416"/>
      <c r="F184" s="361"/>
    </row>
    <row r="185" spans="1:6" s="47" customFormat="1" ht="16.5" thickTop="1" thickBot="1" x14ac:dyDescent="0.3">
      <c r="A185" s="9"/>
      <c r="B185" s="129" t="s">
        <v>379</v>
      </c>
      <c r="C185" s="130"/>
      <c r="D185" s="131"/>
      <c r="E185" s="417"/>
      <c r="F185" s="362">
        <f>SUM(F181:F182)</f>
        <v>0</v>
      </c>
    </row>
    <row r="186" spans="1:6" s="47" customFormat="1" x14ac:dyDescent="0.2">
      <c r="A186" s="56"/>
      <c r="B186" s="75"/>
      <c r="E186" s="404"/>
      <c r="F186" s="352"/>
    </row>
    <row r="187" spans="1:6" x14ac:dyDescent="0.2">
      <c r="A187" s="1"/>
      <c r="C187" s="1"/>
      <c r="E187" s="412"/>
      <c r="F187" s="355"/>
    </row>
    <row r="188" spans="1:6" x14ac:dyDescent="0.2">
      <c r="F188" s="355"/>
    </row>
    <row r="189" spans="1:6" x14ac:dyDescent="0.2">
      <c r="F189" s="355"/>
    </row>
    <row r="190" spans="1:6" x14ac:dyDescent="0.2">
      <c r="F190" s="355"/>
    </row>
    <row r="191" spans="1:6" x14ac:dyDescent="0.2">
      <c r="F191" s="355"/>
    </row>
    <row r="192" spans="1:6" x14ac:dyDescent="0.2">
      <c r="F192" s="355"/>
    </row>
    <row r="193" spans="6:6" ht="17.25" customHeight="1" x14ac:dyDescent="0.2">
      <c r="F193" s="355"/>
    </row>
    <row r="194" spans="6:6" x14ac:dyDescent="0.2">
      <c r="F194" s="355"/>
    </row>
    <row r="195" spans="6:6" x14ac:dyDescent="0.2">
      <c r="F195" s="355"/>
    </row>
    <row r="196" spans="6:6" x14ac:dyDescent="0.2">
      <c r="F196" s="355"/>
    </row>
    <row r="197" spans="6:6" x14ac:dyDescent="0.2">
      <c r="F197" s="355"/>
    </row>
    <row r="205" spans="6:6" ht="195" customHeight="1" x14ac:dyDescent="0.2"/>
    <row r="208" spans="6:6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54" customHeight="1" x14ac:dyDescent="0.2"/>
    <row r="215" ht="14.25" customHeight="1" x14ac:dyDescent="0.2"/>
    <row r="216" ht="13.5" customHeight="1" x14ac:dyDescent="0.2"/>
    <row r="217" ht="65.25" customHeight="1" x14ac:dyDescent="0.2"/>
    <row r="218" ht="15" customHeight="1" x14ac:dyDescent="0.2"/>
    <row r="219" ht="75.75" customHeight="1" x14ac:dyDescent="0.2"/>
    <row r="220" ht="12" customHeight="1" x14ac:dyDescent="0.2"/>
    <row r="221" ht="56.25" customHeight="1" x14ac:dyDescent="0.2"/>
    <row r="222" ht="16.5" customHeight="1" x14ac:dyDescent="0.2"/>
    <row r="223" ht="42.75" customHeight="1" x14ac:dyDescent="0.2"/>
    <row r="224" ht="15" customHeight="1" x14ac:dyDescent="0.2"/>
    <row r="225" ht="39" customHeight="1" x14ac:dyDescent="0.2"/>
    <row r="226" ht="17.25" customHeight="1" x14ac:dyDescent="0.2"/>
    <row r="231" ht="14.25" customHeight="1" x14ac:dyDescent="0.2"/>
    <row r="236" ht="13.5" customHeight="1" x14ac:dyDescent="0.2"/>
    <row r="238" ht="15" customHeight="1" x14ac:dyDescent="0.2"/>
    <row r="257" ht="59.25" customHeight="1" x14ac:dyDescent="0.2"/>
    <row r="258" ht="21" customHeight="1" x14ac:dyDescent="0.2"/>
    <row r="259" ht="18.75" customHeight="1" x14ac:dyDescent="0.2"/>
    <row r="260" ht="17.25" customHeight="1" x14ac:dyDescent="0.2"/>
    <row r="264" ht="17.25" customHeight="1" x14ac:dyDescent="0.2"/>
    <row r="270" ht="12.75" customHeight="1" x14ac:dyDescent="0.2"/>
    <row r="290" ht="13.5" customHeight="1" x14ac:dyDescent="0.2"/>
    <row r="291" ht="65.25" customHeight="1" x14ac:dyDescent="0.2"/>
    <row r="292" ht="15" customHeight="1" x14ac:dyDescent="0.2"/>
    <row r="293" ht="75.75" customHeight="1" x14ac:dyDescent="0.2"/>
    <row r="294" ht="12" customHeight="1" x14ac:dyDescent="0.2"/>
    <row r="295" ht="56.25" customHeight="1" x14ac:dyDescent="0.2"/>
    <row r="296" ht="16.5" customHeight="1" x14ac:dyDescent="0.2"/>
    <row r="297" ht="42.75" customHeight="1" x14ac:dyDescent="0.2"/>
    <row r="298" ht="15" customHeight="1" x14ac:dyDescent="0.2"/>
    <row r="299" ht="39" customHeight="1" x14ac:dyDescent="0.2"/>
    <row r="300" ht="17.25" customHeight="1" x14ac:dyDescent="0.2"/>
    <row r="310" ht="13.5" customHeight="1" x14ac:dyDescent="0.2"/>
    <row r="312" ht="15" customHeight="1" x14ac:dyDescent="0.2"/>
    <row r="331" ht="59.25" customHeight="1" x14ac:dyDescent="0.2"/>
    <row r="332" ht="21" customHeight="1" x14ac:dyDescent="0.2"/>
    <row r="333" ht="18.75" customHeight="1" x14ac:dyDescent="0.2"/>
    <row r="334" ht="17.25" customHeight="1" x14ac:dyDescent="0.2"/>
    <row r="338" ht="17.25" customHeight="1" x14ac:dyDescent="0.2"/>
    <row r="344" ht="12.75" customHeight="1" x14ac:dyDescent="0.2"/>
  </sheetData>
  <sheetProtection password="CC17" sheet="1" objects="1" scenarios="1" formatCells="0" formatColumns="0" selectLockedCells="1"/>
  <protectedRanges>
    <protectedRange sqref="E1:E1048576" name="Obseg1"/>
  </protectedRanges>
  <phoneticPr fontId="20" type="noConversion"/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8"/>
  <sheetViews>
    <sheetView zoomScaleNormal="100" zoomScaleSheetLayoutView="96" workbookViewId="0">
      <selection activeCell="E12" sqref="E12"/>
    </sheetView>
  </sheetViews>
  <sheetFormatPr defaultColWidth="9.140625" defaultRowHeight="12.75" x14ac:dyDescent="0.2"/>
  <cols>
    <col min="1" max="1" width="4.28515625" style="9" customWidth="1"/>
    <col min="2" max="2" width="39.140625" style="1" customWidth="1"/>
    <col min="3" max="3" width="5.85546875" style="55" customWidth="1"/>
    <col min="4" max="4" width="6.85546875" style="1" customWidth="1"/>
    <col min="5" max="5" width="12.42578125" style="413" customWidth="1"/>
    <col min="6" max="6" width="13.140625" style="1" customWidth="1"/>
    <col min="7" max="7" width="9.140625" style="1"/>
    <col min="8" max="8" width="10.42578125" style="1" bestFit="1" customWidth="1"/>
    <col min="9" max="9" width="17.28515625" style="1" bestFit="1" customWidth="1"/>
    <col min="10" max="16384" width="9.140625" style="1"/>
  </cols>
  <sheetData>
    <row r="1" spans="1:8" s="2" customFormat="1" x14ac:dyDescent="0.2">
      <c r="A1" s="104"/>
      <c r="B1" s="57"/>
      <c r="E1" s="426"/>
      <c r="H1" s="4"/>
    </row>
    <row r="2" spans="1:8" s="2" customFormat="1" x14ac:dyDescent="0.2">
      <c r="A2" s="158" t="s">
        <v>83</v>
      </c>
      <c r="B2" s="153" t="s">
        <v>115</v>
      </c>
      <c r="C2" s="154"/>
      <c r="D2" s="154"/>
      <c r="E2" s="419"/>
      <c r="F2" s="154"/>
      <c r="H2" s="4"/>
    </row>
    <row r="3" spans="1:8" s="2" customFormat="1" ht="13.15" customHeight="1" x14ac:dyDescent="0.2">
      <c r="A3" s="155"/>
      <c r="B3" s="156" t="s">
        <v>230</v>
      </c>
      <c r="C3" s="157"/>
      <c r="D3" s="157"/>
      <c r="E3" s="420"/>
      <c r="F3" s="157"/>
      <c r="G3" s="3"/>
      <c r="H3" s="117"/>
    </row>
    <row r="4" spans="1:8" s="2" customFormat="1" ht="31.5" customHeight="1" x14ac:dyDescent="0.2">
      <c r="A4" s="104"/>
      <c r="B4" s="119"/>
      <c r="C4" s="322" t="s">
        <v>425</v>
      </c>
      <c r="D4" s="57" t="s">
        <v>424</v>
      </c>
      <c r="E4" s="421" t="s">
        <v>426</v>
      </c>
      <c r="F4" s="363" t="s">
        <v>457</v>
      </c>
      <c r="G4" s="120"/>
      <c r="H4" s="121"/>
    </row>
    <row r="5" spans="1:8" s="91" customFormat="1" ht="59.65" customHeight="1" x14ac:dyDescent="0.2">
      <c r="A5" s="9"/>
      <c r="B5" s="136" t="s">
        <v>142</v>
      </c>
      <c r="C5" s="10"/>
      <c r="D5" s="11"/>
      <c r="E5" s="14"/>
      <c r="F5" s="350"/>
    </row>
    <row r="6" spans="1:8" s="91" customFormat="1" ht="11.65" customHeight="1" x14ac:dyDescent="0.2">
      <c r="A6" s="9"/>
      <c r="B6" s="127"/>
      <c r="C6" s="10"/>
      <c r="D6" s="11"/>
      <c r="E6" s="14"/>
      <c r="F6" s="350"/>
    </row>
    <row r="7" spans="1:8" s="91" customFormat="1" ht="37.9" customHeight="1" x14ac:dyDescent="0.2">
      <c r="A7" s="9"/>
      <c r="B7" s="136" t="s">
        <v>149</v>
      </c>
      <c r="C7" s="10"/>
      <c r="D7" s="11"/>
      <c r="E7" s="14"/>
      <c r="F7" s="350"/>
    </row>
    <row r="8" spans="1:8" s="91" customFormat="1" ht="9.9499999999999993" customHeight="1" x14ac:dyDescent="0.2">
      <c r="A8" s="9"/>
      <c r="B8" s="7"/>
      <c r="C8" s="10"/>
      <c r="D8" s="11"/>
      <c r="E8" s="14"/>
      <c r="F8" s="350"/>
    </row>
    <row r="9" spans="1:8" s="91" customFormat="1" ht="47.1" customHeight="1" x14ac:dyDescent="0.2">
      <c r="A9" s="9"/>
      <c r="B9" s="136" t="s">
        <v>130</v>
      </c>
      <c r="C9" s="10"/>
      <c r="D9" s="11"/>
      <c r="E9" s="14"/>
      <c r="F9" s="350"/>
    </row>
    <row r="10" spans="1:8" x14ac:dyDescent="0.2">
      <c r="F10" s="355"/>
    </row>
    <row r="11" spans="1:8" x14ac:dyDescent="0.2">
      <c r="A11" s="53" t="s">
        <v>84</v>
      </c>
      <c r="B11" s="57" t="s">
        <v>177</v>
      </c>
      <c r="C11" s="1"/>
      <c r="E11" s="412"/>
      <c r="F11" s="355"/>
    </row>
    <row r="12" spans="1:8" ht="86.25" customHeight="1" x14ac:dyDescent="0.2">
      <c r="A12" s="9" t="s">
        <v>74</v>
      </c>
      <c r="B12" s="7" t="s">
        <v>387</v>
      </c>
      <c r="C12" s="10" t="s">
        <v>85</v>
      </c>
      <c r="D12" s="11">
        <v>1</v>
      </c>
      <c r="E12" s="334"/>
      <c r="F12" s="350">
        <f>D12*E12</f>
        <v>0</v>
      </c>
    </row>
    <row r="13" spans="1:8" ht="12.6" customHeight="1" x14ac:dyDescent="0.2">
      <c r="B13" s="7"/>
      <c r="C13" s="10"/>
      <c r="D13" s="11"/>
      <c r="E13" s="14"/>
      <c r="F13" s="350"/>
    </row>
    <row r="14" spans="1:8" ht="72" customHeight="1" x14ac:dyDescent="0.2">
      <c r="A14" s="9" t="s">
        <v>77</v>
      </c>
      <c r="B14" s="7" t="s">
        <v>159</v>
      </c>
      <c r="C14" s="10" t="s">
        <v>85</v>
      </c>
      <c r="D14" s="11">
        <v>2</v>
      </c>
      <c r="E14" s="334"/>
      <c r="F14" s="350">
        <f>D14*E14</f>
        <v>0</v>
      </c>
    </row>
    <row r="15" spans="1:8" x14ac:dyDescent="0.2">
      <c r="F15" s="355"/>
    </row>
    <row r="16" spans="1:8" ht="89.1" customHeight="1" x14ac:dyDescent="0.2">
      <c r="A16" s="9" t="s">
        <v>81</v>
      </c>
      <c r="B16" s="124" t="s">
        <v>181</v>
      </c>
      <c r="C16" s="10" t="s">
        <v>85</v>
      </c>
      <c r="D16" s="11">
        <v>1</v>
      </c>
      <c r="E16" s="334"/>
      <c r="F16" s="357">
        <f>D16*E16</f>
        <v>0</v>
      </c>
    </row>
    <row r="17" spans="1:8" x14ac:dyDescent="0.2">
      <c r="B17" s="7"/>
      <c r="C17" s="10"/>
      <c r="D17" s="11"/>
      <c r="E17" s="14"/>
      <c r="F17" s="357"/>
      <c r="H17" s="59"/>
    </row>
    <row r="18" spans="1:8" ht="103.9" customHeight="1" x14ac:dyDescent="0.2">
      <c r="A18" s="9" t="s">
        <v>80</v>
      </c>
      <c r="B18" s="124" t="s">
        <v>182</v>
      </c>
      <c r="C18" s="10" t="s">
        <v>85</v>
      </c>
      <c r="D18" s="11">
        <v>1</v>
      </c>
      <c r="E18" s="334"/>
      <c r="F18" s="357">
        <f>D18*E18</f>
        <v>0</v>
      </c>
      <c r="H18" s="59"/>
    </row>
    <row r="19" spans="1:8" x14ac:dyDescent="0.2">
      <c r="B19" s="124"/>
      <c r="C19" s="10"/>
      <c r="D19" s="11"/>
      <c r="E19" s="14"/>
      <c r="F19" s="357"/>
      <c r="H19" s="59"/>
    </row>
    <row r="20" spans="1:8" ht="102" x14ac:dyDescent="0.2">
      <c r="A20" s="9" t="s">
        <v>82</v>
      </c>
      <c r="B20" s="124" t="s">
        <v>183</v>
      </c>
      <c r="C20" s="10" t="s">
        <v>85</v>
      </c>
      <c r="D20" s="11">
        <v>1</v>
      </c>
      <c r="E20" s="334"/>
      <c r="F20" s="357">
        <f>D20*E20</f>
        <v>0</v>
      </c>
      <c r="H20" s="59"/>
    </row>
    <row r="21" spans="1:8" x14ac:dyDescent="0.2">
      <c r="A21" s="63"/>
      <c r="C21" s="60"/>
      <c r="D21" s="65"/>
      <c r="E21" s="66"/>
      <c r="F21" s="364"/>
    </row>
    <row r="22" spans="1:8" ht="69" customHeight="1" thickBot="1" x14ac:dyDescent="0.25">
      <c r="A22" s="63" t="s">
        <v>83</v>
      </c>
      <c r="B22" s="67" t="s">
        <v>99</v>
      </c>
      <c r="C22" s="68" t="s">
        <v>76</v>
      </c>
      <c r="D22" s="69">
        <v>0.1</v>
      </c>
      <c r="E22" s="453">
        <f>SUM(F12:F20)</f>
        <v>0</v>
      </c>
      <c r="F22" s="332">
        <f>D22*E22</f>
        <v>0</v>
      </c>
    </row>
    <row r="23" spans="1:8" s="47" customFormat="1" ht="14.25" thickTop="1" thickBot="1" x14ac:dyDescent="0.25">
      <c r="A23" s="9"/>
      <c r="B23" s="125" t="s">
        <v>179</v>
      </c>
      <c r="C23" s="98"/>
      <c r="D23" s="99"/>
      <c r="E23" s="102"/>
      <c r="F23" s="353">
        <f>SUM(F12:F22)</f>
        <v>0</v>
      </c>
    </row>
    <row r="24" spans="1:8" s="47" customFormat="1" x14ac:dyDescent="0.2">
      <c r="A24" s="9"/>
      <c r="B24" s="139"/>
      <c r="C24" s="134"/>
      <c r="D24" s="137"/>
      <c r="E24" s="135"/>
      <c r="F24" s="354"/>
    </row>
    <row r="25" spans="1:8" s="47" customFormat="1" x14ac:dyDescent="0.2">
      <c r="A25" s="9"/>
      <c r="E25" s="404"/>
      <c r="F25" s="352"/>
    </row>
    <row r="26" spans="1:8" s="91" customFormat="1" x14ac:dyDescent="0.2">
      <c r="A26" s="56" t="s">
        <v>23</v>
      </c>
      <c r="B26" s="75" t="s">
        <v>44</v>
      </c>
      <c r="C26" s="76"/>
      <c r="D26" s="77"/>
      <c r="E26" s="14"/>
      <c r="F26" s="351"/>
    </row>
    <row r="27" spans="1:8" s="47" customFormat="1" ht="25.5" x14ac:dyDescent="0.2">
      <c r="A27" s="9" t="s">
        <v>74</v>
      </c>
      <c r="B27" s="7" t="s">
        <v>137</v>
      </c>
      <c r="C27" s="10" t="s">
        <v>85</v>
      </c>
      <c r="D27" s="11">
        <v>2</v>
      </c>
      <c r="E27" s="334"/>
      <c r="F27" s="350">
        <f>D27*E27</f>
        <v>0</v>
      </c>
    </row>
    <row r="28" spans="1:8" s="47" customFormat="1" x14ac:dyDescent="0.2">
      <c r="A28" s="9"/>
      <c r="B28" s="7"/>
      <c r="C28" s="10"/>
      <c r="D28" s="11"/>
      <c r="E28" s="14"/>
      <c r="F28" s="350"/>
    </row>
    <row r="29" spans="1:8" s="47" customFormat="1" ht="25.5" x14ac:dyDescent="0.2">
      <c r="A29" s="9" t="s">
        <v>77</v>
      </c>
      <c r="B29" s="7" t="s">
        <v>100</v>
      </c>
      <c r="C29" s="10" t="s">
        <v>85</v>
      </c>
      <c r="D29" s="11">
        <v>4</v>
      </c>
      <c r="E29" s="334"/>
      <c r="F29" s="350">
        <f>D29*E29</f>
        <v>0</v>
      </c>
    </row>
    <row r="30" spans="1:8" s="47" customFormat="1" x14ac:dyDescent="0.2">
      <c r="A30" s="9"/>
      <c r="B30" s="7"/>
      <c r="C30" s="10"/>
      <c r="D30" s="11"/>
      <c r="E30" s="14"/>
      <c r="F30" s="350"/>
    </row>
    <row r="31" spans="1:8" s="47" customFormat="1" ht="25.5" x14ac:dyDescent="0.2">
      <c r="A31" s="9" t="s">
        <v>81</v>
      </c>
      <c r="B31" s="7" t="s">
        <v>102</v>
      </c>
      <c r="C31" s="10" t="s">
        <v>76</v>
      </c>
      <c r="D31" s="11">
        <v>2</v>
      </c>
      <c r="E31" s="334"/>
      <c r="F31" s="350">
        <f>D31*E31</f>
        <v>0</v>
      </c>
    </row>
    <row r="32" spans="1:8" s="47" customFormat="1" x14ac:dyDescent="0.2">
      <c r="B32" s="7"/>
      <c r="E32" s="404"/>
      <c r="F32" s="352"/>
    </row>
    <row r="33" spans="1:6" s="47" customFormat="1" ht="17.25" customHeight="1" x14ac:dyDescent="0.2">
      <c r="A33" s="9" t="s">
        <v>82</v>
      </c>
      <c r="B33" s="7" t="s">
        <v>103</v>
      </c>
      <c r="C33" s="10" t="s">
        <v>85</v>
      </c>
      <c r="D33" s="11">
        <v>2</v>
      </c>
      <c r="E33" s="334"/>
      <c r="F33" s="350">
        <f>D33*E33</f>
        <v>0</v>
      </c>
    </row>
    <row r="34" spans="1:6" s="47" customFormat="1" ht="13.15" customHeight="1" x14ac:dyDescent="0.2">
      <c r="A34" s="9"/>
      <c r="B34" s="7"/>
      <c r="C34" s="10"/>
      <c r="D34" s="11"/>
      <c r="E34" s="14"/>
      <c r="F34" s="350"/>
    </row>
    <row r="35" spans="1:6" s="47" customFormat="1" ht="48.75" customHeight="1" x14ac:dyDescent="0.2">
      <c r="A35" s="9" t="s">
        <v>83</v>
      </c>
      <c r="B35" s="7" t="s">
        <v>388</v>
      </c>
      <c r="C35" s="10" t="s">
        <v>85</v>
      </c>
      <c r="D35" s="11">
        <v>1</v>
      </c>
      <c r="E35" s="334"/>
      <c r="F35" s="350">
        <f>D35*E35</f>
        <v>0</v>
      </c>
    </row>
    <row r="36" spans="1:6" s="47" customFormat="1" x14ac:dyDescent="0.2">
      <c r="A36" s="9"/>
      <c r="E36" s="404"/>
      <c r="F36" s="352"/>
    </row>
    <row r="37" spans="1:6" s="47" customFormat="1" ht="37.5" customHeight="1" x14ac:dyDescent="0.2">
      <c r="A37" s="9" t="s">
        <v>86</v>
      </c>
      <c r="B37" s="7" t="s">
        <v>389</v>
      </c>
      <c r="C37" s="10" t="s">
        <v>85</v>
      </c>
      <c r="D37" s="11">
        <v>1</v>
      </c>
      <c r="E37" s="334"/>
      <c r="F37" s="350">
        <f>D37*E37</f>
        <v>0</v>
      </c>
    </row>
    <row r="38" spans="1:6" s="47" customFormat="1" ht="12.6" customHeight="1" x14ac:dyDescent="0.2">
      <c r="A38" s="9"/>
      <c r="B38" s="7"/>
      <c r="C38" s="10"/>
      <c r="D38" s="11"/>
      <c r="E38" s="14"/>
      <c r="F38" s="350"/>
    </row>
    <row r="39" spans="1:6" s="47" customFormat="1" ht="51" x14ac:dyDescent="0.2">
      <c r="A39" s="9" t="s">
        <v>87</v>
      </c>
      <c r="B39" s="7" t="s">
        <v>104</v>
      </c>
      <c r="C39" s="10" t="s">
        <v>76</v>
      </c>
      <c r="D39" s="11">
        <v>1</v>
      </c>
      <c r="E39" s="334"/>
      <c r="F39" s="350">
        <f>D39*E39</f>
        <v>0</v>
      </c>
    </row>
    <row r="40" spans="1:6" s="47" customFormat="1" x14ac:dyDescent="0.2">
      <c r="A40" s="9"/>
      <c r="B40" s="7"/>
      <c r="C40" s="10"/>
      <c r="D40" s="11"/>
      <c r="E40" s="14"/>
      <c r="F40" s="350"/>
    </row>
    <row r="41" spans="1:6" s="47" customFormat="1" ht="51.75" thickBot="1" x14ac:dyDescent="0.25">
      <c r="A41" s="9" t="s">
        <v>106</v>
      </c>
      <c r="B41" s="95" t="s">
        <v>105</v>
      </c>
      <c r="C41" s="82" t="s">
        <v>76</v>
      </c>
      <c r="D41" s="96">
        <v>0.1</v>
      </c>
      <c r="E41" s="447">
        <f>SUM(F27:F39)</f>
        <v>0</v>
      </c>
      <c r="F41" s="331">
        <f>D41*E41</f>
        <v>0</v>
      </c>
    </row>
    <row r="42" spans="1:6" s="47" customFormat="1" ht="14.25" thickTop="1" thickBot="1" x14ac:dyDescent="0.25">
      <c r="B42" s="126" t="s">
        <v>45</v>
      </c>
      <c r="C42" s="79"/>
      <c r="D42" s="80"/>
      <c r="E42" s="411"/>
      <c r="F42" s="396">
        <f>SUM(F27:F41)</f>
        <v>0</v>
      </c>
    </row>
    <row r="43" spans="1:6" s="47" customFormat="1" x14ac:dyDescent="0.2">
      <c r="A43" s="9"/>
      <c r="B43" s="7"/>
      <c r="C43" s="10"/>
      <c r="D43" s="11"/>
      <c r="E43" s="14"/>
      <c r="F43" s="350"/>
    </row>
    <row r="44" spans="1:6" s="47" customFormat="1" x14ac:dyDescent="0.2">
      <c r="A44" s="9"/>
      <c r="E44" s="404"/>
      <c r="F44" s="352"/>
    </row>
    <row r="45" spans="1:6" s="47" customFormat="1" x14ac:dyDescent="0.2">
      <c r="A45" s="56"/>
      <c r="B45" s="57" t="s">
        <v>108</v>
      </c>
      <c r="C45" s="55"/>
      <c r="D45" s="1"/>
      <c r="E45" s="413"/>
      <c r="F45" s="358"/>
    </row>
    <row r="46" spans="1:6" s="47" customFormat="1" x14ac:dyDescent="0.2">
      <c r="A46" s="9"/>
      <c r="B46" s="1"/>
      <c r="C46" s="55"/>
      <c r="D46" s="1"/>
      <c r="E46" s="413"/>
      <c r="F46" s="355"/>
    </row>
    <row r="47" spans="1:6" s="47" customFormat="1" ht="26.25" thickBot="1" x14ac:dyDescent="0.25">
      <c r="A47" s="56"/>
      <c r="B47" s="83" t="s">
        <v>390</v>
      </c>
      <c r="C47" s="84"/>
      <c r="D47" s="85"/>
      <c r="E47" s="414"/>
      <c r="F47" s="359">
        <f>SUM(F42+F23)</f>
        <v>0</v>
      </c>
    </row>
    <row r="48" spans="1:6" s="47" customFormat="1" ht="14.25" thickTop="1" thickBot="1" x14ac:dyDescent="0.25">
      <c r="A48" s="9"/>
      <c r="B48" s="87" t="s">
        <v>109</v>
      </c>
      <c r="C48" s="88"/>
      <c r="D48" s="87"/>
      <c r="E48" s="415"/>
      <c r="F48" s="360">
        <f>SUM(F47*0.095)</f>
        <v>0</v>
      </c>
    </row>
    <row r="49" spans="1:6" s="47" customFormat="1" ht="13.5" thickTop="1" x14ac:dyDescent="0.2">
      <c r="A49" s="9"/>
      <c r="B49" s="123"/>
      <c r="C49" s="122"/>
      <c r="D49" s="123"/>
      <c r="E49" s="416"/>
      <c r="F49" s="361"/>
    </row>
    <row r="50" spans="1:6" s="47" customFormat="1" ht="13.5" thickBot="1" x14ac:dyDescent="0.25">
      <c r="A50" s="9"/>
      <c r="B50" s="123"/>
      <c r="C50" s="122"/>
      <c r="D50" s="123"/>
      <c r="E50" s="416"/>
      <c r="F50" s="361"/>
    </row>
    <row r="51" spans="1:6" s="47" customFormat="1" ht="16.5" thickTop="1" thickBot="1" x14ac:dyDescent="0.3">
      <c r="A51" s="9"/>
      <c r="B51" s="129" t="s">
        <v>379</v>
      </c>
      <c r="C51" s="130"/>
      <c r="D51" s="131"/>
      <c r="E51" s="417"/>
      <c r="F51" s="362">
        <f>SUM(F47:F48)</f>
        <v>0</v>
      </c>
    </row>
    <row r="52" spans="1:6" s="47" customFormat="1" x14ac:dyDescent="0.2">
      <c r="A52" s="56"/>
      <c r="B52" s="75"/>
      <c r="E52" s="404"/>
      <c r="F52" s="352"/>
    </row>
    <row r="53" spans="1:6" x14ac:dyDescent="0.2">
      <c r="A53" s="1"/>
      <c r="C53" s="1"/>
      <c r="E53" s="412"/>
      <c r="F53" s="355"/>
    </row>
    <row r="54" spans="1:6" x14ac:dyDescent="0.2">
      <c r="F54" s="355"/>
    </row>
    <row r="55" spans="1:6" x14ac:dyDescent="0.2">
      <c r="F55" s="355"/>
    </row>
    <row r="56" spans="1:6" x14ac:dyDescent="0.2">
      <c r="F56" s="355"/>
    </row>
    <row r="57" spans="1:6" x14ac:dyDescent="0.2">
      <c r="F57" s="355"/>
    </row>
    <row r="58" spans="1:6" x14ac:dyDescent="0.2">
      <c r="F58" s="355"/>
    </row>
    <row r="59" spans="1:6" ht="195" customHeight="1" x14ac:dyDescent="0.2">
      <c r="F59" s="355"/>
    </row>
    <row r="60" spans="1:6" x14ac:dyDescent="0.2">
      <c r="F60" s="355"/>
    </row>
    <row r="61" spans="1:6" x14ac:dyDescent="0.2">
      <c r="F61" s="355"/>
    </row>
    <row r="62" spans="1:6" ht="12" customHeight="1" x14ac:dyDescent="0.2">
      <c r="F62" s="355"/>
    </row>
    <row r="63" spans="1:6" ht="12" customHeight="1" x14ac:dyDescent="0.2">
      <c r="F63" s="355"/>
    </row>
    <row r="64" spans="1:6" ht="12" customHeight="1" x14ac:dyDescent="0.2">
      <c r="F64" s="355"/>
    </row>
    <row r="65" spans="6:6" ht="12" customHeight="1" x14ac:dyDescent="0.2">
      <c r="F65" s="355"/>
    </row>
    <row r="66" spans="6:6" ht="12" customHeight="1" x14ac:dyDescent="0.2">
      <c r="F66" s="355"/>
    </row>
    <row r="67" spans="6:6" ht="12" customHeight="1" x14ac:dyDescent="0.2">
      <c r="F67" s="355"/>
    </row>
    <row r="68" spans="6:6" ht="54" customHeight="1" x14ac:dyDescent="0.2">
      <c r="F68" s="355"/>
    </row>
    <row r="69" spans="6:6" ht="14.25" customHeight="1" x14ac:dyDescent="0.2">
      <c r="F69" s="355"/>
    </row>
    <row r="70" spans="6:6" ht="13.5" customHeight="1" x14ac:dyDescent="0.2">
      <c r="F70" s="355"/>
    </row>
    <row r="71" spans="6:6" ht="65.25" customHeight="1" x14ac:dyDescent="0.2">
      <c r="F71" s="355"/>
    </row>
    <row r="72" spans="6:6" ht="15" customHeight="1" x14ac:dyDescent="0.2">
      <c r="F72" s="355"/>
    </row>
    <row r="73" spans="6:6" ht="75.75" customHeight="1" x14ac:dyDescent="0.2"/>
    <row r="74" spans="6:6" ht="12" customHeight="1" x14ac:dyDescent="0.2"/>
    <row r="75" spans="6:6" ht="56.25" customHeight="1" x14ac:dyDescent="0.2"/>
    <row r="76" spans="6:6" ht="16.5" customHeight="1" x14ac:dyDescent="0.2"/>
    <row r="77" spans="6:6" ht="42.75" customHeight="1" x14ac:dyDescent="0.2"/>
    <row r="78" spans="6:6" ht="15" customHeight="1" x14ac:dyDescent="0.2"/>
    <row r="79" spans="6:6" ht="39" customHeight="1" x14ac:dyDescent="0.2"/>
    <row r="80" spans="6:6" ht="17.25" customHeight="1" x14ac:dyDescent="0.2"/>
    <row r="85" ht="14.25" customHeight="1" x14ac:dyDescent="0.2"/>
    <row r="90" ht="13.5" customHeight="1" x14ac:dyDescent="0.2"/>
    <row r="92" ht="15" customHeight="1" x14ac:dyDescent="0.2"/>
    <row r="111" ht="59.25" customHeight="1" x14ac:dyDescent="0.2"/>
    <row r="112" ht="21" customHeight="1" x14ac:dyDescent="0.2"/>
    <row r="113" ht="18.75" customHeight="1" x14ac:dyDescent="0.2"/>
    <row r="114" ht="17.25" customHeight="1" x14ac:dyDescent="0.2"/>
    <row r="118" ht="17.25" customHeight="1" x14ac:dyDescent="0.2"/>
    <row r="124" ht="12.75" customHeight="1" x14ac:dyDescent="0.2"/>
    <row r="144" ht="13.5" customHeight="1" x14ac:dyDescent="0.2"/>
    <row r="145" ht="65.25" customHeight="1" x14ac:dyDescent="0.2"/>
    <row r="146" ht="15" customHeight="1" x14ac:dyDescent="0.2"/>
    <row r="147" ht="75.75" customHeight="1" x14ac:dyDescent="0.2"/>
    <row r="148" ht="12" customHeight="1" x14ac:dyDescent="0.2"/>
    <row r="149" ht="56.25" customHeight="1" x14ac:dyDescent="0.2"/>
    <row r="150" ht="16.5" customHeight="1" x14ac:dyDescent="0.2"/>
    <row r="151" ht="42.75" customHeight="1" x14ac:dyDescent="0.2"/>
    <row r="152" ht="15" customHeight="1" x14ac:dyDescent="0.2"/>
    <row r="153" ht="39" customHeight="1" x14ac:dyDescent="0.2"/>
    <row r="154" ht="17.25" customHeight="1" x14ac:dyDescent="0.2"/>
    <row r="164" ht="13.5" customHeight="1" x14ac:dyDescent="0.2"/>
    <row r="166" ht="15" customHeight="1" x14ac:dyDescent="0.2"/>
    <row r="185" ht="59.25" customHeight="1" x14ac:dyDescent="0.2"/>
    <row r="186" ht="21" customHeight="1" x14ac:dyDescent="0.2"/>
    <row r="187" ht="18.75" customHeight="1" x14ac:dyDescent="0.2"/>
    <row r="188" ht="17.25" customHeight="1" x14ac:dyDescent="0.2"/>
    <row r="192" ht="17.25" customHeight="1" x14ac:dyDescent="0.2"/>
    <row r="198" ht="12.75" customHeight="1" x14ac:dyDescent="0.2"/>
  </sheetData>
  <sheetProtection password="CC17" sheet="1" objects="1" scenarios="1" formatCells="0" formatColumns="0" selectLockedCells="1"/>
  <protectedRanges>
    <protectedRange sqref="E1:E1048576" name="Obseg1"/>
  </protectedRanges>
  <phoneticPr fontId="20" type="noConversion"/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9"/>
  <sheetViews>
    <sheetView topLeftCell="A31" zoomScaleNormal="100" zoomScaleSheetLayoutView="100" workbookViewId="0">
      <selection activeCell="E19" sqref="E19"/>
    </sheetView>
  </sheetViews>
  <sheetFormatPr defaultColWidth="9.140625" defaultRowHeight="12.75" x14ac:dyDescent="0.2"/>
  <cols>
    <col min="1" max="1" width="3" style="9" customWidth="1"/>
    <col min="2" max="2" width="39.140625" style="1" customWidth="1"/>
    <col min="3" max="3" width="6" style="55" customWidth="1"/>
    <col min="4" max="4" width="6.85546875" style="1" customWidth="1"/>
    <col min="5" max="5" width="12.28515625" style="413" customWidth="1"/>
    <col min="6" max="6" width="13.140625" style="1" customWidth="1"/>
    <col min="7" max="7" width="9.140625" style="1"/>
    <col min="8" max="8" width="10.42578125" style="1" bestFit="1" customWidth="1"/>
    <col min="9" max="9" width="17.28515625" style="1" bestFit="1" customWidth="1"/>
    <col min="10" max="16384" width="9.140625" style="1"/>
  </cols>
  <sheetData>
    <row r="1" spans="1:8" s="2" customFormat="1" x14ac:dyDescent="0.2">
      <c r="A1" s="104"/>
      <c r="B1" s="57"/>
      <c r="E1" s="426"/>
      <c r="H1" s="4"/>
    </row>
    <row r="2" spans="1:8" s="2" customFormat="1" x14ac:dyDescent="0.2">
      <c r="A2" s="158" t="s">
        <v>86</v>
      </c>
      <c r="B2" s="153" t="s">
        <v>184</v>
      </c>
      <c r="C2" s="154"/>
      <c r="D2" s="154"/>
      <c r="E2" s="419"/>
      <c r="F2" s="154"/>
      <c r="H2" s="4"/>
    </row>
    <row r="3" spans="1:8" s="2" customFormat="1" x14ac:dyDescent="0.2">
      <c r="A3" s="155"/>
      <c r="B3" s="156" t="s">
        <v>240</v>
      </c>
      <c r="C3" s="157"/>
      <c r="D3" s="157"/>
      <c r="E3" s="420"/>
      <c r="F3" s="157"/>
      <c r="G3" s="3"/>
      <c r="H3" s="117"/>
    </row>
    <row r="4" spans="1:8" ht="25.5" x14ac:dyDescent="0.2">
      <c r="C4" s="322" t="s">
        <v>425</v>
      </c>
      <c r="D4" s="57" t="s">
        <v>424</v>
      </c>
      <c r="E4" s="421" t="s">
        <v>426</v>
      </c>
      <c r="F4" s="325" t="s">
        <v>457</v>
      </c>
    </row>
    <row r="5" spans="1:8" s="91" customFormat="1" ht="59.65" customHeight="1" x14ac:dyDescent="0.2">
      <c r="A5" s="9"/>
      <c r="B5" s="136" t="s">
        <v>142</v>
      </c>
      <c r="C5" s="10"/>
      <c r="D5" s="11"/>
      <c r="E5" s="14"/>
      <c r="F5" s="350"/>
    </row>
    <row r="6" spans="1:8" s="91" customFormat="1" ht="11.65" customHeight="1" x14ac:dyDescent="0.2">
      <c r="A6" s="9"/>
      <c r="B6" s="127"/>
      <c r="C6" s="10"/>
      <c r="D6" s="11"/>
      <c r="E6" s="14"/>
      <c r="F6" s="350"/>
    </row>
    <row r="7" spans="1:8" s="91" customFormat="1" ht="37.9" customHeight="1" x14ac:dyDescent="0.2">
      <c r="A7" s="9"/>
      <c r="B7" s="136" t="s">
        <v>149</v>
      </c>
      <c r="C7" s="10"/>
      <c r="D7" s="11"/>
      <c r="E7" s="14"/>
      <c r="F7" s="350"/>
    </row>
    <row r="8" spans="1:8" s="91" customFormat="1" ht="9.9499999999999993" customHeight="1" x14ac:dyDescent="0.2">
      <c r="A8" s="9"/>
      <c r="B8" s="7"/>
      <c r="C8" s="10"/>
      <c r="D8" s="11"/>
      <c r="E8" s="14"/>
      <c r="F8" s="350"/>
    </row>
    <row r="9" spans="1:8" s="91" customFormat="1" ht="47.1" customHeight="1" x14ac:dyDescent="0.2">
      <c r="A9" s="9"/>
      <c r="B9" s="136" t="s">
        <v>130</v>
      </c>
      <c r="C9" s="10"/>
      <c r="D9" s="11"/>
      <c r="E9" s="14"/>
      <c r="F9" s="350"/>
    </row>
    <row r="10" spans="1:8" x14ac:dyDescent="0.2">
      <c r="A10" s="63"/>
      <c r="B10" s="7"/>
      <c r="C10" s="10"/>
      <c r="D10" s="11"/>
      <c r="E10" s="14"/>
      <c r="F10" s="357"/>
    </row>
    <row r="11" spans="1:8" x14ac:dyDescent="0.2">
      <c r="A11" s="56" t="s">
        <v>84</v>
      </c>
      <c r="B11" s="57" t="s">
        <v>185</v>
      </c>
      <c r="F11" s="355"/>
    </row>
    <row r="12" spans="1:8" ht="72" customHeight="1" x14ac:dyDescent="0.2">
      <c r="A12" s="9" t="s">
        <v>74</v>
      </c>
      <c r="B12" s="58" t="s">
        <v>186</v>
      </c>
      <c r="F12" s="355"/>
    </row>
    <row r="13" spans="1:8" x14ac:dyDescent="0.2">
      <c r="B13" s="58" t="s">
        <v>203</v>
      </c>
      <c r="C13" s="55" t="s">
        <v>85</v>
      </c>
      <c r="D13" s="59">
        <v>1</v>
      </c>
      <c r="E13" s="405"/>
      <c r="F13" s="357">
        <f>SUM(D13*E13)</f>
        <v>0</v>
      </c>
    </row>
    <row r="14" spans="1:8" x14ac:dyDescent="0.2">
      <c r="B14" s="58" t="s">
        <v>202</v>
      </c>
      <c r="C14" s="55" t="s">
        <v>85</v>
      </c>
      <c r="D14" s="59">
        <v>1</v>
      </c>
      <c r="E14" s="405"/>
      <c r="F14" s="357">
        <f>SUM(D14*E14)</f>
        <v>0</v>
      </c>
      <c r="H14" s="59"/>
    </row>
    <row r="15" spans="1:8" x14ac:dyDescent="0.2">
      <c r="B15" s="58" t="s">
        <v>201</v>
      </c>
      <c r="C15" s="55" t="s">
        <v>85</v>
      </c>
      <c r="D15" s="59">
        <v>1</v>
      </c>
      <c r="E15" s="405"/>
      <c r="F15" s="357">
        <f>SUM(D15*E15)</f>
        <v>0</v>
      </c>
      <c r="H15" s="59"/>
    </row>
    <row r="16" spans="1:8" x14ac:dyDescent="0.2">
      <c r="B16" s="58" t="s">
        <v>200</v>
      </c>
      <c r="C16" s="55" t="s">
        <v>85</v>
      </c>
      <c r="D16" s="59">
        <v>1</v>
      </c>
      <c r="E16" s="405"/>
      <c r="F16" s="357">
        <f>SUM(D16*E16)</f>
        <v>0</v>
      </c>
    </row>
    <row r="17" spans="1:9" x14ac:dyDescent="0.2">
      <c r="B17" s="58" t="s">
        <v>199</v>
      </c>
      <c r="C17" s="55" t="s">
        <v>85</v>
      </c>
      <c r="D17" s="59">
        <v>1</v>
      </c>
      <c r="E17" s="405"/>
      <c r="F17" s="357">
        <f>SUM(D17*E17)</f>
        <v>0</v>
      </c>
      <c r="H17" s="59"/>
    </row>
    <row r="18" spans="1:9" ht="15.75" customHeight="1" x14ac:dyDescent="0.2">
      <c r="B18" s="60"/>
      <c r="D18" s="59"/>
      <c r="F18" s="357"/>
    </row>
    <row r="19" spans="1:9" ht="321" customHeight="1" x14ac:dyDescent="0.2">
      <c r="A19" s="9" t="s">
        <v>77</v>
      </c>
      <c r="B19" s="58" t="s">
        <v>391</v>
      </c>
      <c r="D19" s="59"/>
      <c r="F19" s="357"/>
      <c r="I19" s="58"/>
    </row>
    <row r="20" spans="1:9" ht="33" customHeight="1" x14ac:dyDescent="0.2">
      <c r="B20" s="58" t="s">
        <v>333</v>
      </c>
      <c r="D20" s="59"/>
      <c r="F20" s="357"/>
    </row>
    <row r="21" spans="1:9" x14ac:dyDescent="0.2">
      <c r="B21" s="58" t="s">
        <v>198</v>
      </c>
      <c r="C21" s="55" t="s">
        <v>85</v>
      </c>
      <c r="D21" s="59">
        <v>1</v>
      </c>
      <c r="E21" s="405"/>
      <c r="F21" s="357">
        <f t="shared" ref="F21:F26" si="0">SUM(D21*E21)</f>
        <v>0</v>
      </c>
    </row>
    <row r="22" spans="1:9" x14ac:dyDescent="0.2">
      <c r="B22" s="58" t="s">
        <v>197</v>
      </c>
      <c r="C22" s="55" t="s">
        <v>85</v>
      </c>
      <c r="D22" s="59">
        <v>1</v>
      </c>
      <c r="E22" s="405"/>
      <c r="F22" s="357">
        <f t="shared" si="0"/>
        <v>0</v>
      </c>
      <c r="H22" s="59"/>
    </row>
    <row r="23" spans="1:9" x14ac:dyDescent="0.2">
      <c r="B23" s="58" t="s">
        <v>196</v>
      </c>
      <c r="C23" s="55" t="s">
        <v>85</v>
      </c>
      <c r="D23" s="59">
        <v>1</v>
      </c>
      <c r="E23" s="405"/>
      <c r="F23" s="357">
        <f t="shared" si="0"/>
        <v>0</v>
      </c>
      <c r="H23" s="59"/>
    </row>
    <row r="24" spans="1:9" x14ac:dyDescent="0.2">
      <c r="B24" s="58" t="s">
        <v>194</v>
      </c>
      <c r="C24" s="55" t="s">
        <v>85</v>
      </c>
      <c r="D24" s="59">
        <v>1</v>
      </c>
      <c r="E24" s="405"/>
      <c r="F24" s="357">
        <f t="shared" si="0"/>
        <v>0</v>
      </c>
    </row>
    <row r="25" spans="1:9" x14ac:dyDescent="0.2">
      <c r="B25" s="58" t="s">
        <v>193</v>
      </c>
      <c r="C25" s="55" t="s">
        <v>85</v>
      </c>
      <c r="D25" s="59">
        <v>1</v>
      </c>
      <c r="E25" s="405"/>
      <c r="F25" s="357">
        <f t="shared" si="0"/>
        <v>0</v>
      </c>
      <c r="H25" s="59"/>
    </row>
    <row r="26" spans="1:9" x14ac:dyDescent="0.2">
      <c r="B26" s="58" t="s">
        <v>195</v>
      </c>
      <c r="C26" s="55" t="s">
        <v>85</v>
      </c>
      <c r="D26" s="59">
        <v>1</v>
      </c>
      <c r="E26" s="405"/>
      <c r="F26" s="357">
        <f t="shared" si="0"/>
        <v>0</v>
      </c>
    </row>
    <row r="27" spans="1:9" x14ac:dyDescent="0.2">
      <c r="C27" s="1"/>
      <c r="E27" s="412"/>
      <c r="F27" s="355"/>
    </row>
    <row r="28" spans="1:9" ht="200.1" customHeight="1" x14ac:dyDescent="0.2">
      <c r="A28" s="63" t="s">
        <v>80</v>
      </c>
      <c r="B28" s="64" t="s">
        <v>170</v>
      </c>
      <c r="C28" s="58"/>
      <c r="D28" s="61"/>
      <c r="E28" s="62"/>
      <c r="F28" s="356"/>
    </row>
    <row r="29" spans="1:9" x14ac:dyDescent="0.2">
      <c r="B29" s="58" t="s">
        <v>171</v>
      </c>
      <c r="C29" s="55" t="s">
        <v>78</v>
      </c>
      <c r="D29" s="59">
        <v>6</v>
      </c>
      <c r="E29" s="405"/>
      <c r="F29" s="357">
        <f>SUM(D29*E29)</f>
        <v>0</v>
      </c>
    </row>
    <row r="30" spans="1:9" x14ac:dyDescent="0.2">
      <c r="B30" s="58"/>
      <c r="D30" s="59"/>
      <c r="F30" s="357"/>
    </row>
    <row r="31" spans="1:9" ht="51" x14ac:dyDescent="0.2">
      <c r="A31" s="63" t="s">
        <v>82</v>
      </c>
      <c r="B31" s="64" t="s">
        <v>172</v>
      </c>
      <c r="C31" s="58"/>
      <c r="D31" s="61"/>
      <c r="E31" s="62"/>
      <c r="F31" s="356"/>
    </row>
    <row r="32" spans="1:9" ht="12" customHeight="1" x14ac:dyDescent="0.2">
      <c r="B32" s="58" t="s">
        <v>192</v>
      </c>
      <c r="C32" s="55" t="s">
        <v>78</v>
      </c>
      <c r="D32" s="59">
        <v>0.8</v>
      </c>
      <c r="E32" s="405"/>
      <c r="F32" s="357">
        <f>SUM(D32*E32)</f>
        <v>0</v>
      </c>
    </row>
    <row r="33" spans="1:8" x14ac:dyDescent="0.2">
      <c r="B33" s="58" t="s">
        <v>188</v>
      </c>
      <c r="C33" s="55" t="s">
        <v>78</v>
      </c>
      <c r="D33" s="59">
        <v>1.3</v>
      </c>
      <c r="E33" s="405"/>
      <c r="F33" s="357">
        <f>SUM(D33*E33)</f>
        <v>0</v>
      </c>
      <c r="H33" s="59"/>
    </row>
    <row r="34" spans="1:8" x14ac:dyDescent="0.2">
      <c r="B34" s="58" t="s">
        <v>189</v>
      </c>
      <c r="C34" s="55" t="s">
        <v>78</v>
      </c>
      <c r="D34" s="59">
        <v>1.3</v>
      </c>
      <c r="E34" s="405"/>
      <c r="F34" s="357">
        <f>SUM(D34*E34)</f>
        <v>0</v>
      </c>
      <c r="H34" s="59"/>
    </row>
    <row r="35" spans="1:8" x14ac:dyDescent="0.2">
      <c r="B35" s="58" t="s">
        <v>190</v>
      </c>
      <c r="C35" s="55" t="s">
        <v>78</v>
      </c>
      <c r="D35" s="59">
        <v>1.3</v>
      </c>
      <c r="E35" s="405"/>
      <c r="F35" s="357">
        <f>SUM(D35*E35)</f>
        <v>0</v>
      </c>
    </row>
    <row r="36" spans="1:8" x14ac:dyDescent="0.2">
      <c r="B36" s="58" t="s">
        <v>191</v>
      </c>
      <c r="C36" s="55" t="s">
        <v>78</v>
      </c>
      <c r="D36" s="59">
        <v>1.5</v>
      </c>
      <c r="E36" s="405"/>
      <c r="F36" s="357">
        <f>SUM(D36*E36)</f>
        <v>0</v>
      </c>
      <c r="H36" s="59"/>
    </row>
    <row r="37" spans="1:8" ht="12" customHeight="1" x14ac:dyDescent="0.2">
      <c r="B37" s="58"/>
      <c r="D37" s="59"/>
      <c r="F37" s="357"/>
    </row>
    <row r="38" spans="1:8" ht="42" customHeight="1" x14ac:dyDescent="0.2">
      <c r="A38" s="9" t="s">
        <v>83</v>
      </c>
      <c r="B38" s="7" t="s">
        <v>97</v>
      </c>
      <c r="C38" s="10" t="s">
        <v>79</v>
      </c>
      <c r="D38" s="11">
        <v>4</v>
      </c>
      <c r="E38" s="334"/>
      <c r="F38" s="357">
        <f>D38*E38</f>
        <v>0</v>
      </c>
    </row>
    <row r="39" spans="1:8" ht="12" customHeight="1" x14ac:dyDescent="0.2">
      <c r="A39" s="1"/>
      <c r="C39" s="1"/>
      <c r="E39" s="412"/>
      <c r="F39" s="355"/>
    </row>
    <row r="40" spans="1:8" ht="40.5" customHeight="1" x14ac:dyDescent="0.2">
      <c r="A40" s="63" t="s">
        <v>86</v>
      </c>
      <c r="B40" s="7" t="s">
        <v>96</v>
      </c>
      <c r="C40" s="10" t="s">
        <v>79</v>
      </c>
      <c r="D40" s="11">
        <v>4</v>
      </c>
      <c r="E40" s="334"/>
      <c r="F40" s="357">
        <f>D40*E40</f>
        <v>0</v>
      </c>
    </row>
    <row r="41" spans="1:8" ht="14.25" customHeight="1" x14ac:dyDescent="0.2">
      <c r="A41" s="63"/>
      <c r="B41" s="64"/>
      <c r="C41" s="58"/>
      <c r="D41" s="61"/>
      <c r="E41" s="62"/>
      <c r="F41" s="356"/>
    </row>
    <row r="42" spans="1:8" ht="56.25" customHeight="1" thickBot="1" x14ac:dyDescent="0.25">
      <c r="A42" s="63" t="s">
        <v>87</v>
      </c>
      <c r="B42" s="67" t="s">
        <v>99</v>
      </c>
      <c r="C42" s="68" t="s">
        <v>76</v>
      </c>
      <c r="D42" s="69">
        <v>0.1</v>
      </c>
      <c r="E42" s="453">
        <f>SUM(F13:F40)</f>
        <v>0</v>
      </c>
      <c r="F42" s="332">
        <f>D42*E42</f>
        <v>0</v>
      </c>
    </row>
    <row r="43" spans="1:8" ht="16.5" thickTop="1" thickBot="1" x14ac:dyDescent="0.3">
      <c r="B43" s="70" t="s">
        <v>94</v>
      </c>
      <c r="C43" s="71"/>
      <c r="D43" s="72"/>
      <c r="E43" s="425"/>
      <c r="F43" s="365">
        <f>SUM(F13:F42)</f>
        <v>0</v>
      </c>
    </row>
    <row r="44" spans="1:8" x14ac:dyDescent="0.2">
      <c r="A44" s="63"/>
      <c r="C44" s="60"/>
      <c r="D44" s="65"/>
      <c r="E44" s="66"/>
      <c r="F44" s="364"/>
    </row>
    <row r="45" spans="1:8" s="47" customFormat="1" x14ac:dyDescent="0.2">
      <c r="A45" s="9"/>
      <c r="E45" s="404"/>
      <c r="F45" s="352"/>
    </row>
    <row r="46" spans="1:8" s="47" customFormat="1" x14ac:dyDescent="0.2">
      <c r="A46" s="56"/>
      <c r="B46" s="57" t="s">
        <v>108</v>
      </c>
      <c r="C46" s="55"/>
      <c r="D46" s="1"/>
      <c r="E46" s="413"/>
      <c r="F46" s="358"/>
    </row>
    <row r="47" spans="1:8" s="47" customFormat="1" x14ac:dyDescent="0.2">
      <c r="A47" s="9"/>
      <c r="B47" s="1"/>
      <c r="C47" s="55"/>
      <c r="D47" s="1"/>
      <c r="E47" s="413"/>
      <c r="F47" s="355"/>
    </row>
    <row r="48" spans="1:8" s="47" customFormat="1" ht="26.25" thickBot="1" x14ac:dyDescent="0.25">
      <c r="A48" s="56"/>
      <c r="B48" s="83" t="s">
        <v>392</v>
      </c>
      <c r="C48" s="84"/>
      <c r="D48" s="85"/>
      <c r="E48" s="414"/>
      <c r="F48" s="397">
        <f>SUM(F43)</f>
        <v>0</v>
      </c>
    </row>
    <row r="49" spans="1:6" s="47" customFormat="1" ht="14.25" thickTop="1" thickBot="1" x14ac:dyDescent="0.25">
      <c r="A49" s="9"/>
      <c r="B49" s="87" t="s">
        <v>109</v>
      </c>
      <c r="C49" s="88"/>
      <c r="D49" s="87"/>
      <c r="E49" s="415"/>
      <c r="F49" s="360">
        <f>SUM(F48*0.095)</f>
        <v>0</v>
      </c>
    </row>
    <row r="50" spans="1:6" s="47" customFormat="1" ht="13.5" thickTop="1" x14ac:dyDescent="0.2">
      <c r="A50" s="9"/>
      <c r="B50" s="123"/>
      <c r="C50" s="122"/>
      <c r="D50" s="123"/>
      <c r="E50" s="416"/>
      <c r="F50" s="361"/>
    </row>
    <row r="51" spans="1:6" s="47" customFormat="1" ht="13.5" thickBot="1" x14ac:dyDescent="0.25">
      <c r="A51" s="9"/>
      <c r="B51" s="123"/>
      <c r="C51" s="122"/>
      <c r="D51" s="123"/>
      <c r="E51" s="416"/>
      <c r="F51" s="361"/>
    </row>
    <row r="52" spans="1:6" s="47" customFormat="1" ht="16.5" thickTop="1" thickBot="1" x14ac:dyDescent="0.3">
      <c r="A52" s="9"/>
      <c r="B52" s="129" t="s">
        <v>379</v>
      </c>
      <c r="C52" s="130"/>
      <c r="D52" s="131"/>
      <c r="E52" s="417"/>
      <c r="F52" s="362">
        <f>SUM(F48:F49)</f>
        <v>0</v>
      </c>
    </row>
    <row r="53" spans="1:6" s="47" customFormat="1" x14ac:dyDescent="0.2">
      <c r="A53" s="56"/>
      <c r="B53" s="75"/>
      <c r="E53" s="404"/>
      <c r="F53" s="352"/>
    </row>
    <row r="54" spans="1:6" x14ac:dyDescent="0.2">
      <c r="F54" s="355"/>
    </row>
    <row r="55" spans="1:6" x14ac:dyDescent="0.2">
      <c r="F55" s="355"/>
    </row>
    <row r="56" spans="1:6" x14ac:dyDescent="0.2">
      <c r="F56" s="355"/>
    </row>
    <row r="57" spans="1:6" ht="15" customHeight="1" x14ac:dyDescent="0.2">
      <c r="F57" s="355"/>
    </row>
    <row r="58" spans="1:6" ht="75.75" customHeight="1" x14ac:dyDescent="0.2">
      <c r="F58" s="355"/>
    </row>
    <row r="59" spans="1:6" ht="12" customHeight="1" x14ac:dyDescent="0.2">
      <c r="F59" s="355"/>
    </row>
    <row r="60" spans="1:6" ht="56.25" customHeight="1" x14ac:dyDescent="0.2">
      <c r="F60" s="355"/>
    </row>
    <row r="61" spans="1:6" ht="16.5" customHeight="1" x14ac:dyDescent="0.2">
      <c r="F61" s="355"/>
    </row>
    <row r="62" spans="1:6" ht="42.75" customHeight="1" x14ac:dyDescent="0.2">
      <c r="F62" s="355"/>
    </row>
    <row r="63" spans="1:6" ht="15" customHeight="1" x14ac:dyDescent="0.2">
      <c r="F63" s="355"/>
    </row>
    <row r="64" spans="1:6" ht="39" customHeight="1" x14ac:dyDescent="0.2">
      <c r="F64" s="355"/>
    </row>
    <row r="65" spans="6:6" ht="17.25" customHeight="1" x14ac:dyDescent="0.2">
      <c r="F65" s="355"/>
    </row>
    <row r="66" spans="6:6" x14ac:dyDescent="0.2">
      <c r="F66" s="355"/>
    </row>
    <row r="67" spans="6:6" x14ac:dyDescent="0.2">
      <c r="F67" s="355"/>
    </row>
    <row r="68" spans="6:6" x14ac:dyDescent="0.2">
      <c r="F68" s="355"/>
    </row>
    <row r="69" spans="6:6" x14ac:dyDescent="0.2">
      <c r="F69" s="355"/>
    </row>
    <row r="70" spans="6:6" x14ac:dyDescent="0.2">
      <c r="F70" s="355"/>
    </row>
    <row r="71" spans="6:6" x14ac:dyDescent="0.2">
      <c r="F71" s="355"/>
    </row>
    <row r="72" spans="6:6" x14ac:dyDescent="0.2">
      <c r="F72" s="355"/>
    </row>
    <row r="73" spans="6:6" x14ac:dyDescent="0.2">
      <c r="F73" s="355"/>
    </row>
    <row r="74" spans="6:6" x14ac:dyDescent="0.2">
      <c r="F74" s="355"/>
    </row>
    <row r="75" spans="6:6" ht="13.5" customHeight="1" x14ac:dyDescent="0.2">
      <c r="F75" s="355"/>
    </row>
    <row r="76" spans="6:6" x14ac:dyDescent="0.2">
      <c r="F76" s="355"/>
    </row>
    <row r="77" spans="6:6" ht="15" customHeight="1" x14ac:dyDescent="0.2">
      <c r="F77" s="355"/>
    </row>
    <row r="78" spans="6:6" x14ac:dyDescent="0.2">
      <c r="F78" s="355"/>
    </row>
    <row r="79" spans="6:6" x14ac:dyDescent="0.2">
      <c r="F79" s="355"/>
    </row>
    <row r="80" spans="6:6" x14ac:dyDescent="0.2">
      <c r="F80" s="355"/>
    </row>
    <row r="81" spans="6:6" x14ac:dyDescent="0.2">
      <c r="F81" s="355"/>
    </row>
    <row r="82" spans="6:6" x14ac:dyDescent="0.2">
      <c r="F82" s="355"/>
    </row>
    <row r="83" spans="6:6" x14ac:dyDescent="0.2">
      <c r="F83" s="355"/>
    </row>
    <row r="84" spans="6:6" x14ac:dyDescent="0.2">
      <c r="F84" s="355"/>
    </row>
    <row r="85" spans="6:6" x14ac:dyDescent="0.2">
      <c r="F85" s="355"/>
    </row>
    <row r="86" spans="6:6" x14ac:dyDescent="0.2">
      <c r="F86" s="355"/>
    </row>
    <row r="87" spans="6:6" x14ac:dyDescent="0.2">
      <c r="F87" s="355"/>
    </row>
    <row r="88" spans="6:6" x14ac:dyDescent="0.2">
      <c r="F88" s="355"/>
    </row>
    <row r="89" spans="6:6" x14ac:dyDescent="0.2">
      <c r="F89" s="355"/>
    </row>
    <row r="90" spans="6:6" x14ac:dyDescent="0.2">
      <c r="F90" s="355"/>
    </row>
    <row r="91" spans="6:6" x14ac:dyDescent="0.2">
      <c r="F91" s="355"/>
    </row>
    <row r="92" spans="6:6" x14ac:dyDescent="0.2">
      <c r="F92" s="355"/>
    </row>
    <row r="93" spans="6:6" x14ac:dyDescent="0.2">
      <c r="F93" s="355"/>
    </row>
    <row r="94" spans="6:6" x14ac:dyDescent="0.2">
      <c r="F94" s="355"/>
    </row>
    <row r="95" spans="6:6" x14ac:dyDescent="0.2">
      <c r="F95" s="355"/>
    </row>
    <row r="96" spans="6:6" ht="59.25" customHeight="1" x14ac:dyDescent="0.2">
      <c r="F96" s="355"/>
    </row>
    <row r="97" spans="6:6" ht="21" customHeight="1" x14ac:dyDescent="0.2">
      <c r="F97" s="355"/>
    </row>
    <row r="98" spans="6:6" ht="18.75" customHeight="1" x14ac:dyDescent="0.2">
      <c r="F98" s="355"/>
    </row>
    <row r="99" spans="6:6" ht="17.25" customHeight="1" x14ac:dyDescent="0.2">
      <c r="F99" s="355"/>
    </row>
    <row r="103" spans="6:6" ht="17.25" customHeight="1" x14ac:dyDescent="0.2"/>
    <row r="109" spans="6:6" ht="12.75" customHeight="1" x14ac:dyDescent="0.2"/>
  </sheetData>
  <sheetProtection password="CC17" sheet="1" objects="1" scenarios="1" formatCells="0" formatColumns="0" selectLockedCells="1"/>
  <protectedRanges>
    <protectedRange sqref="E1:E1048576" name="Obseg1"/>
  </protectedRanges>
  <phoneticPr fontId="20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19</vt:i4>
      </vt:variant>
      <vt:variant>
        <vt:lpstr>Imenovani obsegi</vt:lpstr>
      </vt:variant>
      <vt:variant>
        <vt:i4>18</vt:i4>
      </vt:variant>
    </vt:vector>
  </HeadingPairs>
  <TitlesOfParts>
    <vt:vector size="37" baseType="lpstr">
      <vt:lpstr>2019</vt:lpstr>
      <vt:lpstr>Rekapitulacija</vt:lpstr>
      <vt:lpstr>1 Ljubljana</vt:lpstr>
      <vt:lpstr>2 Ljubljana</vt:lpstr>
      <vt:lpstr>3 Ljubljana</vt:lpstr>
      <vt:lpstr>4  Ljubljana</vt:lpstr>
      <vt:lpstr>5 Ljubljana</vt:lpstr>
      <vt:lpstr>6  Kamnik</vt:lpstr>
      <vt:lpstr>7  Jesenice</vt:lpstr>
      <vt:lpstr>8 Postojna</vt:lpstr>
      <vt:lpstr>9 Postojna</vt:lpstr>
      <vt:lpstr>10 Nova Gorica</vt:lpstr>
      <vt:lpstr>11 Maribor</vt:lpstr>
      <vt:lpstr>12 Maribor</vt:lpstr>
      <vt:lpstr>13 Maribor</vt:lpstr>
      <vt:lpstr>14 Dravograd</vt:lpstr>
      <vt:lpstr>15 Celje</vt:lpstr>
      <vt:lpstr>16 Ljubljana</vt:lpstr>
      <vt:lpstr>17 Koper</vt:lpstr>
      <vt:lpstr>'1 Ljubljana'!Področje_tiskanja</vt:lpstr>
      <vt:lpstr>'10 Nova Gorica'!Področje_tiskanja</vt:lpstr>
      <vt:lpstr>'11 Maribor'!Področje_tiskanja</vt:lpstr>
      <vt:lpstr>'12 Maribor'!Področje_tiskanja</vt:lpstr>
      <vt:lpstr>'13 Maribor'!Področje_tiskanja</vt:lpstr>
      <vt:lpstr>'14 Dravograd'!Področje_tiskanja</vt:lpstr>
      <vt:lpstr>'15 Celje'!Področje_tiskanja</vt:lpstr>
      <vt:lpstr>'16 Ljubljana'!Področje_tiskanja</vt:lpstr>
      <vt:lpstr>'17 Koper'!Področje_tiskanja</vt:lpstr>
      <vt:lpstr>'2 Ljubljana'!Področje_tiskanja</vt:lpstr>
      <vt:lpstr>'2019'!Področje_tiskanja</vt:lpstr>
      <vt:lpstr>'3 Ljubljana'!Področje_tiskanja</vt:lpstr>
      <vt:lpstr>'4  Ljubljana'!Področje_tiskanja</vt:lpstr>
      <vt:lpstr>'5 Ljubljana'!Področje_tiskanja</vt:lpstr>
      <vt:lpstr>'6  Kamnik'!Področje_tiskanja</vt:lpstr>
      <vt:lpstr>'7  Jesenice'!Področje_tiskanja</vt:lpstr>
      <vt:lpstr>'8 Postojna'!Področje_tiskanja</vt:lpstr>
      <vt:lpstr>'9 Postojna'!Področje_tiskanja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Punta d.o.o.</dc:creator>
  <cp:lastModifiedBy>Lea Žabkar</cp:lastModifiedBy>
  <cp:lastPrinted>2019-06-04T12:36:19Z</cp:lastPrinted>
  <dcterms:created xsi:type="dcterms:W3CDTF">2008-07-16T16:21:46Z</dcterms:created>
  <dcterms:modified xsi:type="dcterms:W3CDTF">2019-07-02T11:36:21Z</dcterms:modified>
</cp:coreProperties>
</file>